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РАБОТА\2020-2021\ПЛАНЫ\ДЕННА\СВО БАКАЛАВР\РОБОЧІ ПЛАНИ\"/>
    </mc:Choice>
  </mc:AlternateContent>
  <xr:revisionPtr revIDLastSave="0" documentId="13_ncr:1_{805E28DF-C096-42D3-87A1-1CB9C16AA256}" xr6:coauthVersionLast="45" xr6:coauthVersionMax="45" xr10:uidLastSave="{00000000-0000-0000-0000-000000000000}"/>
  <bookViews>
    <workbookView xWindow="-120" yWindow="-120" windowWidth="20730" windowHeight="11160" activeTab="9" xr2:uid="{00000000-000D-0000-FFFF-FFFF00000000}"/>
  </bookViews>
  <sheets>
    <sheet name="014" sheetId="1" r:id="rId1"/>
    <sheet name="015" sheetId="2" r:id="rId2"/>
    <sheet name="051" sheetId="4" r:id="rId3"/>
    <sheet name="072" sheetId="5" r:id="rId4"/>
    <sheet name="073" sheetId="6" r:id="rId5"/>
    <sheet name="073 іноз" sheetId="7" r:id="rId6"/>
    <sheet name="076" sheetId="8" r:id="rId7"/>
    <sheet name="241" sheetId="9" r:id="rId8"/>
    <sheet name="242" sheetId="10" r:id="rId9"/>
    <sheet name="292" sheetId="11" r:id="rId10"/>
  </sheets>
  <definedNames>
    <definedName name="_xlnm.Print_Area" localSheetId="0">'014'!$A$3:$BR$67</definedName>
    <definedName name="_xlnm.Print_Area" localSheetId="1">'015'!$A$3:$BR$66</definedName>
    <definedName name="_xlnm.Print_Area" localSheetId="2">'051'!$A$3:$BR$71</definedName>
    <definedName name="_xlnm.Print_Area" localSheetId="3">'072'!$A$3:$BR$69</definedName>
    <definedName name="_xlnm.Print_Area" localSheetId="4">'073'!$A$3:$BR$72</definedName>
    <definedName name="_xlnm.Print_Area" localSheetId="5">'073 іноз'!$A$1:$BR$69</definedName>
    <definedName name="_xlnm.Print_Area" localSheetId="6">'076'!$A$3:$BR$70</definedName>
    <definedName name="_xlnm.Print_Area" localSheetId="7">'241'!$A$1:$BR$64</definedName>
    <definedName name="_xlnm.Print_Area" localSheetId="8">'242'!$A$3:$BR$68</definedName>
    <definedName name="_xlnm.Print_Area" localSheetId="9">'292'!$A$3:$BR$69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5" roundtripDataSignature="AMtx7miz+tVhonLqoCpO3u6Rrc5Sxr9Kjg=="/>
    </ext>
  </extLst>
</workbook>
</file>

<file path=xl/calcChain.xml><?xml version="1.0" encoding="utf-8"?>
<calcChain xmlns="http://schemas.openxmlformats.org/spreadsheetml/2006/main">
  <c r="AX63" i="11" l="1"/>
  <c r="AV63" i="11"/>
  <c r="BF63" i="11" s="1"/>
  <c r="BH63" i="11" s="1"/>
  <c r="AB63" i="11"/>
  <c r="Z63" i="11"/>
  <c r="Q63" i="11"/>
  <c r="AX62" i="11"/>
  <c r="AV62" i="11"/>
  <c r="AB62" i="11"/>
  <c r="Z62" i="11"/>
  <c r="AJ62" i="11" s="1"/>
  <c r="AL62" i="11" s="1"/>
  <c r="W62" i="11"/>
  <c r="S62" i="11" s="1"/>
  <c r="Q62" i="11"/>
  <c r="U60" i="11"/>
  <c r="BD59" i="11"/>
  <c r="BB59" i="11"/>
  <c r="AZ59" i="11"/>
  <c r="AV59" i="11"/>
  <c r="AU59" i="11"/>
  <c r="AH59" i="11"/>
  <c r="AF59" i="11"/>
  <c r="AF60" i="11" s="1"/>
  <c r="AD59" i="11"/>
  <c r="AB59" i="11"/>
  <c r="Y59" i="11"/>
  <c r="Y60" i="11" s="1"/>
  <c r="U59" i="11"/>
  <c r="O59" i="11"/>
  <c r="AX58" i="11"/>
  <c r="AX59" i="11" s="1"/>
  <c r="AV58" i="11"/>
  <c r="AB58" i="11"/>
  <c r="Z58" i="11"/>
  <c r="Z59" i="11" s="1"/>
  <c r="W58" i="11"/>
  <c r="Q58" i="11"/>
  <c r="Q59" i="11" s="1"/>
  <c r="BD56" i="11"/>
  <c r="BB56" i="11"/>
  <c r="AZ56" i="11"/>
  <c r="AU56" i="11"/>
  <c r="AH56" i="11"/>
  <c r="AF56" i="11"/>
  <c r="AD56" i="11"/>
  <c r="Z56" i="11"/>
  <c r="Y56" i="11"/>
  <c r="U56" i="11"/>
  <c r="O56" i="11"/>
  <c r="AX55" i="11"/>
  <c r="AV55" i="11"/>
  <c r="BF55" i="11" s="1"/>
  <c r="BH55" i="11" s="1"/>
  <c r="AB55" i="11"/>
  <c r="Z55" i="11"/>
  <c r="Q55" i="11"/>
  <c r="AX54" i="11"/>
  <c r="AX56" i="11" s="1"/>
  <c r="AV54" i="11"/>
  <c r="BF54" i="11" s="1"/>
  <c r="BH54" i="11" s="1"/>
  <c r="AB54" i="11"/>
  <c r="Z54" i="11"/>
  <c r="W54" i="11"/>
  <c r="S54" i="11" s="1"/>
  <c r="Q54" i="11"/>
  <c r="AX53" i="11"/>
  <c r="AV53" i="11"/>
  <c r="AV56" i="11" s="1"/>
  <c r="AB53" i="11"/>
  <c r="AB56" i="11" s="1"/>
  <c r="Z53" i="11"/>
  <c r="Q53" i="11"/>
  <c r="Q56" i="11" s="1"/>
  <c r="BD51" i="11"/>
  <c r="BB51" i="11"/>
  <c r="AZ51" i="11"/>
  <c r="AU51" i="11"/>
  <c r="AH51" i="11"/>
  <c r="AF51" i="11"/>
  <c r="AD51" i="11"/>
  <c r="Z51" i="11"/>
  <c r="Y51" i="11"/>
  <c r="U51" i="11"/>
  <c r="O51" i="11"/>
  <c r="AX50" i="11"/>
  <c r="AV50" i="11"/>
  <c r="BF50" i="11" s="1"/>
  <c r="BH50" i="11" s="1"/>
  <c r="AB50" i="11"/>
  <c r="Z50" i="11"/>
  <c r="Q50" i="11"/>
  <c r="AX49" i="11"/>
  <c r="AV49" i="11"/>
  <c r="BF49" i="11" s="1"/>
  <c r="BH49" i="11" s="1"/>
  <c r="AB49" i="11"/>
  <c r="Z49" i="11"/>
  <c r="W49" i="11"/>
  <c r="S49" i="11" s="1"/>
  <c r="Q49" i="11"/>
  <c r="AX48" i="11"/>
  <c r="AV48" i="11"/>
  <c r="BF48" i="11" s="1"/>
  <c r="BH48" i="11" s="1"/>
  <c r="AB48" i="11"/>
  <c r="Z48" i="11"/>
  <c r="Q48" i="11"/>
  <c r="AX47" i="11"/>
  <c r="AV47" i="11"/>
  <c r="BF47" i="11" s="1"/>
  <c r="BH47" i="11" s="1"/>
  <c r="AB47" i="11"/>
  <c r="Z47" i="11"/>
  <c r="W47" i="11"/>
  <c r="S47" i="11" s="1"/>
  <c r="Q47" i="11"/>
  <c r="AX46" i="11"/>
  <c r="AV46" i="11"/>
  <c r="BF46" i="11" s="1"/>
  <c r="BH46" i="11" s="1"/>
  <c r="AB46" i="11"/>
  <c r="Z46" i="11"/>
  <c r="Q46" i="11"/>
  <c r="AX45" i="11"/>
  <c r="AV45" i="11"/>
  <c r="BF45" i="11" s="1"/>
  <c r="BH45" i="11" s="1"/>
  <c r="AB45" i="11"/>
  <c r="Z45" i="11"/>
  <c r="W45" i="11"/>
  <c r="S45" i="11" s="1"/>
  <c r="Q45" i="11"/>
  <c r="AX44" i="11"/>
  <c r="AV44" i="11"/>
  <c r="AV51" i="11" s="1"/>
  <c r="AB44" i="11"/>
  <c r="Z44" i="11"/>
  <c r="Q44" i="11"/>
  <c r="AX43" i="11"/>
  <c r="AX51" i="11" s="1"/>
  <c r="AV43" i="11"/>
  <c r="BF43" i="11" s="1"/>
  <c r="AB43" i="11"/>
  <c r="AB51" i="11" s="1"/>
  <c r="Z43" i="11"/>
  <c r="W43" i="11"/>
  <c r="S43" i="11" s="1"/>
  <c r="Q43" i="11"/>
  <c r="Q51" i="11" s="1"/>
  <c r="BD41" i="11"/>
  <c r="BD60" i="11" s="1"/>
  <c r="BB41" i="11"/>
  <c r="BB60" i="11" s="1"/>
  <c r="AZ41" i="11"/>
  <c r="AZ60" i="11" s="1"/>
  <c r="AU41" i="11"/>
  <c r="AH41" i="11"/>
  <c r="AH60" i="11" s="1"/>
  <c r="AF41" i="11"/>
  <c r="AD41" i="11"/>
  <c r="AD60" i="11" s="1"/>
  <c r="Y41" i="11"/>
  <c r="U41" i="11"/>
  <c r="O41" i="11"/>
  <c r="O60" i="11" s="1"/>
  <c r="AX40" i="11"/>
  <c r="AV40" i="11"/>
  <c r="BF40" i="11" s="1"/>
  <c r="BH40" i="11" s="1"/>
  <c r="AB40" i="11"/>
  <c r="Z40" i="11"/>
  <c r="W40" i="11" s="1"/>
  <c r="S40" i="11" s="1"/>
  <c r="Q40" i="11"/>
  <c r="AX39" i="11"/>
  <c r="AV39" i="11"/>
  <c r="AB39" i="11"/>
  <c r="Z39" i="11"/>
  <c r="AJ39" i="11" s="1"/>
  <c r="AL39" i="11" s="1"/>
  <c r="W39" i="11"/>
  <c r="S39" i="11" s="1"/>
  <c r="Q39" i="11"/>
  <c r="AX38" i="11"/>
  <c r="AV38" i="11"/>
  <c r="BF38" i="11" s="1"/>
  <c r="BH38" i="11" s="1"/>
  <c r="AB38" i="11"/>
  <c r="Z38" i="11"/>
  <c r="W38" i="11" s="1"/>
  <c r="S38" i="11" s="1"/>
  <c r="Q38" i="11"/>
  <c r="AX37" i="11"/>
  <c r="AV37" i="11"/>
  <c r="AB37" i="11"/>
  <c r="Z37" i="11"/>
  <c r="AJ37" i="11" s="1"/>
  <c r="AL37" i="11" s="1"/>
  <c r="W37" i="11"/>
  <c r="S37" i="11" s="1"/>
  <c r="Q37" i="11"/>
  <c r="AX36" i="11"/>
  <c r="AV36" i="11"/>
  <c r="AB36" i="11"/>
  <c r="Z36" i="11"/>
  <c r="AJ36" i="11" s="1"/>
  <c r="AL36" i="11" s="1"/>
  <c r="W36" i="11"/>
  <c r="S36" i="11" s="1"/>
  <c r="Q36" i="11"/>
  <c r="AX35" i="11"/>
  <c r="AV35" i="11"/>
  <c r="AV41" i="11" s="1"/>
  <c r="AB35" i="11"/>
  <c r="Z35" i="11"/>
  <c r="Q35" i="11"/>
  <c r="AX61" i="10"/>
  <c r="AV61" i="10"/>
  <c r="AB61" i="10"/>
  <c r="Z61" i="10"/>
  <c r="AJ61" i="10" s="1"/>
  <c r="AL61" i="10" s="1"/>
  <c r="W61" i="10"/>
  <c r="S61" i="10" s="1"/>
  <c r="Q61" i="10"/>
  <c r="AX60" i="10"/>
  <c r="AV60" i="10"/>
  <c r="BF60" i="10" s="1"/>
  <c r="BH60" i="10" s="1"/>
  <c r="AB60" i="10"/>
  <c r="Z60" i="10"/>
  <c r="W60" i="10" s="1"/>
  <c r="S60" i="10" s="1"/>
  <c r="Q60" i="10"/>
  <c r="BB58" i="10"/>
  <c r="BD57" i="10"/>
  <c r="BB57" i="10"/>
  <c r="AZ57" i="10"/>
  <c r="AX57" i="10"/>
  <c r="AU57" i="10"/>
  <c r="AU58" i="10" s="1"/>
  <c r="AH57" i="10"/>
  <c r="AF57" i="10"/>
  <c r="AD57" i="10"/>
  <c r="Z57" i="10"/>
  <c r="Y57" i="10"/>
  <c r="U57" i="10"/>
  <c r="O57" i="10"/>
  <c r="AX56" i="10"/>
  <c r="AV56" i="10"/>
  <c r="AV57" i="10" s="1"/>
  <c r="AB56" i="10"/>
  <c r="AB57" i="10" s="1"/>
  <c r="Z56" i="10"/>
  <c r="Q56" i="10"/>
  <c r="Q57" i="10" s="1"/>
  <c r="BD54" i="10"/>
  <c r="BB54" i="10"/>
  <c r="AZ54" i="10"/>
  <c r="AV54" i="10"/>
  <c r="AU54" i="10"/>
  <c r="AH54" i="10"/>
  <c r="AF54" i="10"/>
  <c r="AD54" i="10"/>
  <c r="AB54" i="10"/>
  <c r="Y54" i="10"/>
  <c r="U54" i="10"/>
  <c r="O54" i="10"/>
  <c r="AX53" i="10"/>
  <c r="AV53" i="10"/>
  <c r="AB53" i="10"/>
  <c r="Z53" i="10"/>
  <c r="AJ53" i="10" s="1"/>
  <c r="AL53" i="10" s="1"/>
  <c r="W53" i="10"/>
  <c r="S53" i="10" s="1"/>
  <c r="Q53" i="10"/>
  <c r="AX52" i="10"/>
  <c r="AV52" i="10"/>
  <c r="BF52" i="10" s="1"/>
  <c r="BH52" i="10" s="1"/>
  <c r="AB52" i="10"/>
  <c r="Z52" i="10"/>
  <c r="W52" i="10" s="1"/>
  <c r="S52" i="10" s="1"/>
  <c r="Q52" i="10"/>
  <c r="AX51" i="10"/>
  <c r="AX54" i="10" s="1"/>
  <c r="AV51" i="10"/>
  <c r="AB51" i="10"/>
  <c r="Z51" i="10"/>
  <c r="Z54" i="10" s="1"/>
  <c r="W51" i="10"/>
  <c r="Q51" i="10"/>
  <c r="Q54" i="10" s="1"/>
  <c r="BD49" i="10"/>
  <c r="BB49" i="10"/>
  <c r="AZ49" i="10"/>
  <c r="AU49" i="10"/>
  <c r="AH49" i="10"/>
  <c r="AF49" i="10"/>
  <c r="AD49" i="10"/>
  <c r="Y49" i="10"/>
  <c r="U49" i="10"/>
  <c r="Q49" i="10"/>
  <c r="O49" i="10"/>
  <c r="AX48" i="10"/>
  <c r="AV48" i="10"/>
  <c r="BF48" i="10" s="1"/>
  <c r="BH48" i="10" s="1"/>
  <c r="AB48" i="10"/>
  <c r="Z48" i="10"/>
  <c r="W48" i="10"/>
  <c r="S48" i="10" s="1"/>
  <c r="Q48" i="10"/>
  <c r="AX47" i="10"/>
  <c r="AV47" i="10"/>
  <c r="BF47" i="10" s="1"/>
  <c r="BH47" i="10" s="1"/>
  <c r="AB47" i="10"/>
  <c r="Z47" i="10"/>
  <c r="Q47" i="10"/>
  <c r="AX46" i="10"/>
  <c r="AV46" i="10"/>
  <c r="BF46" i="10" s="1"/>
  <c r="BH46" i="10" s="1"/>
  <c r="AB46" i="10"/>
  <c r="Z46" i="10"/>
  <c r="W46" i="10"/>
  <c r="S46" i="10" s="1"/>
  <c r="Q46" i="10"/>
  <c r="AX45" i="10"/>
  <c r="AV45" i="10"/>
  <c r="BF45" i="10" s="1"/>
  <c r="BH45" i="10" s="1"/>
  <c r="AB45" i="10"/>
  <c r="Z45" i="10"/>
  <c r="Q45" i="10"/>
  <c r="AX44" i="10"/>
  <c r="AV44" i="10"/>
  <c r="BF44" i="10" s="1"/>
  <c r="BH44" i="10" s="1"/>
  <c r="AB44" i="10"/>
  <c r="Z44" i="10"/>
  <c r="W44" i="10"/>
  <c r="S44" i="10" s="1"/>
  <c r="Q44" i="10"/>
  <c r="AX43" i="10"/>
  <c r="AV43" i="10"/>
  <c r="BF43" i="10" s="1"/>
  <c r="BH43" i="10" s="1"/>
  <c r="AB43" i="10"/>
  <c r="Z43" i="10"/>
  <c r="Q43" i="10"/>
  <c r="AX42" i="10"/>
  <c r="AX49" i="10" s="1"/>
  <c r="AV42" i="10"/>
  <c r="AV49" i="10" s="1"/>
  <c r="AB42" i="10"/>
  <c r="AB49" i="10" s="1"/>
  <c r="Z42" i="10"/>
  <c r="Z49" i="10" s="1"/>
  <c r="W42" i="10"/>
  <c r="Q42" i="10"/>
  <c r="BD40" i="10"/>
  <c r="BD58" i="10" s="1"/>
  <c r="BB40" i="10"/>
  <c r="AZ40" i="10"/>
  <c r="AZ58" i="10" s="1"/>
  <c r="AU40" i="10"/>
  <c r="AH40" i="10"/>
  <c r="AH58" i="10" s="1"/>
  <c r="AF40" i="10"/>
  <c r="AD40" i="10"/>
  <c r="AD58" i="10" s="1"/>
  <c r="Y40" i="10"/>
  <c r="U40" i="10"/>
  <c r="U58" i="10" s="1"/>
  <c r="O40" i="10"/>
  <c r="O58" i="10" s="1"/>
  <c r="AX39" i="10"/>
  <c r="AV39" i="10"/>
  <c r="BF39" i="10" s="1"/>
  <c r="BH39" i="10" s="1"/>
  <c r="AB39" i="10"/>
  <c r="Z39" i="10"/>
  <c r="W39" i="10" s="1"/>
  <c r="S39" i="10" s="1"/>
  <c r="Q39" i="10"/>
  <c r="AX38" i="10"/>
  <c r="AV38" i="10"/>
  <c r="AB38" i="10"/>
  <c r="Z38" i="10"/>
  <c r="AJ38" i="10" s="1"/>
  <c r="AL38" i="10" s="1"/>
  <c r="W38" i="10"/>
  <c r="S38" i="10" s="1"/>
  <c r="Q38" i="10"/>
  <c r="AX37" i="10"/>
  <c r="AV37" i="10"/>
  <c r="BF37" i="10" s="1"/>
  <c r="BH37" i="10" s="1"/>
  <c r="AB37" i="10"/>
  <c r="Z37" i="10"/>
  <c r="W37" i="10" s="1"/>
  <c r="S37" i="10" s="1"/>
  <c r="Q37" i="10"/>
  <c r="AX36" i="10"/>
  <c r="AV36" i="10"/>
  <c r="AB36" i="10"/>
  <c r="Z36" i="10"/>
  <c r="AJ36" i="10" s="1"/>
  <c r="AL36" i="10" s="1"/>
  <c r="W36" i="10"/>
  <c r="S36" i="10" s="1"/>
  <c r="Q36" i="10"/>
  <c r="AX35" i="10"/>
  <c r="AX40" i="10" s="1"/>
  <c r="AX58" i="10" s="1"/>
  <c r="AV35" i="10"/>
  <c r="AV40" i="10" s="1"/>
  <c r="AV58" i="10" s="1"/>
  <c r="AB35" i="10"/>
  <c r="AB40" i="10" s="1"/>
  <c r="Z35" i="10"/>
  <c r="W35" i="10" s="1"/>
  <c r="W40" i="10" s="1"/>
  <c r="Q35" i="10"/>
  <c r="Q40" i="10" s="1"/>
  <c r="AX57" i="9"/>
  <c r="AV57" i="9"/>
  <c r="AB57" i="9"/>
  <c r="Z57" i="9"/>
  <c r="AJ57" i="9" s="1"/>
  <c r="AL57" i="9" s="1"/>
  <c r="Q57" i="9"/>
  <c r="AX56" i="9"/>
  <c r="AV56" i="9"/>
  <c r="BF56" i="9" s="1"/>
  <c r="BH56" i="9" s="1"/>
  <c r="AB56" i="9"/>
  <c r="Z56" i="9"/>
  <c r="W56" i="9" s="1"/>
  <c r="S56" i="9" s="1"/>
  <c r="Q56" i="9"/>
  <c r="BD53" i="9"/>
  <c r="BB53" i="9"/>
  <c r="AZ53" i="9"/>
  <c r="AU53" i="9"/>
  <c r="AH53" i="9"/>
  <c r="AF53" i="9"/>
  <c r="AD53" i="9"/>
  <c r="Y53" i="9"/>
  <c r="U53" i="9"/>
  <c r="O53" i="9"/>
  <c r="AX52" i="9"/>
  <c r="AX53" i="9" s="1"/>
  <c r="AV52" i="9"/>
  <c r="AV53" i="9" s="1"/>
  <c r="AB52" i="9"/>
  <c r="AB53" i="9" s="1"/>
  <c r="Z52" i="9"/>
  <c r="Z53" i="9" s="1"/>
  <c r="Q52" i="9"/>
  <c r="Q53" i="9" s="1"/>
  <c r="BD50" i="9"/>
  <c r="BB50" i="9"/>
  <c r="AZ50" i="9"/>
  <c r="AU50" i="9"/>
  <c r="AH50" i="9"/>
  <c r="AF50" i="9"/>
  <c r="AD50" i="9"/>
  <c r="Y50" i="9"/>
  <c r="U50" i="9"/>
  <c r="O50" i="9"/>
  <c r="AX49" i="9"/>
  <c r="AV49" i="9"/>
  <c r="BF49" i="9" s="1"/>
  <c r="BH49" i="9" s="1"/>
  <c r="AB49" i="9"/>
  <c r="Z49" i="9"/>
  <c r="AJ49" i="9" s="1"/>
  <c r="AL49" i="9" s="1"/>
  <c r="Q49" i="9"/>
  <c r="AX48" i="9"/>
  <c r="AV48" i="9"/>
  <c r="AV50" i="9" s="1"/>
  <c r="AB48" i="9"/>
  <c r="Z48" i="9"/>
  <c r="W48" i="9" s="1"/>
  <c r="S48" i="9" s="1"/>
  <c r="Q48" i="9"/>
  <c r="AX47" i="9"/>
  <c r="AX50" i="9" s="1"/>
  <c r="AV47" i="9"/>
  <c r="AB47" i="9"/>
  <c r="AB50" i="9" s="1"/>
  <c r="Z47" i="9"/>
  <c r="W47" i="9"/>
  <c r="Q47" i="9"/>
  <c r="Q50" i="9" s="1"/>
  <c r="BD45" i="9"/>
  <c r="BB45" i="9"/>
  <c r="AZ45" i="9"/>
  <c r="AU45" i="9"/>
  <c r="AH45" i="9"/>
  <c r="AF45" i="9"/>
  <c r="AD45" i="9"/>
  <c r="Y45" i="9"/>
  <c r="U45" i="9"/>
  <c r="O45" i="9"/>
  <c r="AX44" i="9"/>
  <c r="AV44" i="9"/>
  <c r="AB44" i="9"/>
  <c r="Z44" i="9"/>
  <c r="W44" i="9"/>
  <c r="S44" i="9" s="1"/>
  <c r="Q44" i="9"/>
  <c r="AX43" i="9"/>
  <c r="AV43" i="9"/>
  <c r="AB43" i="9"/>
  <c r="Z43" i="9"/>
  <c r="W43" i="9" s="1"/>
  <c r="S43" i="9" s="1"/>
  <c r="Q43" i="9"/>
  <c r="AX42" i="9"/>
  <c r="AV42" i="9"/>
  <c r="BF42" i="9" s="1"/>
  <c r="BH42" i="9" s="1"/>
  <c r="AB42" i="9"/>
  <c r="Z42" i="9"/>
  <c r="W42" i="9" s="1"/>
  <c r="S42" i="9" s="1"/>
  <c r="Q42" i="9"/>
  <c r="AX41" i="9"/>
  <c r="AV41" i="9"/>
  <c r="BF41" i="9" s="1"/>
  <c r="BH41" i="9" s="1"/>
  <c r="AB41" i="9"/>
  <c r="Z41" i="9"/>
  <c r="Q41" i="9"/>
  <c r="AX40" i="9"/>
  <c r="AX45" i="9" s="1"/>
  <c r="AV40" i="9"/>
  <c r="AB40" i="9"/>
  <c r="AB45" i="9" s="1"/>
  <c r="Z40" i="9"/>
  <c r="W40" i="9"/>
  <c r="Q40" i="9"/>
  <c r="BD38" i="9"/>
  <c r="BD54" i="9" s="1"/>
  <c r="BB38" i="9"/>
  <c r="BB54" i="9" s="1"/>
  <c r="AZ38" i="9"/>
  <c r="AZ54" i="9" s="1"/>
  <c r="AU38" i="9"/>
  <c r="AH38" i="9"/>
  <c r="AH54" i="9" s="1"/>
  <c r="AF38" i="9"/>
  <c r="AD38" i="9"/>
  <c r="AD54" i="9" s="1"/>
  <c r="Y38" i="9"/>
  <c r="U38" i="9"/>
  <c r="O38" i="9"/>
  <c r="O54" i="9" s="1"/>
  <c r="AX37" i="9"/>
  <c r="AV37" i="9"/>
  <c r="AB37" i="9"/>
  <c r="Z37" i="9"/>
  <c r="W37" i="9" s="1"/>
  <c r="S37" i="9" s="1"/>
  <c r="Q37" i="9"/>
  <c r="AX36" i="9"/>
  <c r="AV36" i="9"/>
  <c r="AB36" i="9"/>
  <c r="Z36" i="9"/>
  <c r="AJ36" i="9" s="1"/>
  <c r="AL36" i="9" s="1"/>
  <c r="Q36" i="9"/>
  <c r="AX35" i="9"/>
  <c r="AV35" i="9"/>
  <c r="BF35" i="9" s="1"/>
  <c r="BH35" i="9" s="1"/>
  <c r="AB35" i="9"/>
  <c r="Z35" i="9"/>
  <c r="W35" i="9" s="1"/>
  <c r="S35" i="9" s="1"/>
  <c r="Q35" i="9"/>
  <c r="AX34" i="9"/>
  <c r="AV34" i="9"/>
  <c r="AB34" i="9"/>
  <c r="Z34" i="9"/>
  <c r="W34" i="9"/>
  <c r="S34" i="9" s="1"/>
  <c r="Q34" i="9"/>
  <c r="AX33" i="9"/>
  <c r="AX38" i="9" s="1"/>
  <c r="AV33" i="9"/>
  <c r="AB33" i="9"/>
  <c r="AB38" i="9" s="1"/>
  <c r="AB54" i="9" s="1"/>
  <c r="Z33" i="9"/>
  <c r="W33" i="9" s="1"/>
  <c r="Q33" i="9"/>
  <c r="Q38" i="9" s="1"/>
  <c r="AX63" i="8"/>
  <c r="AV63" i="8"/>
  <c r="AB63" i="8"/>
  <c r="Z63" i="8"/>
  <c r="AJ63" i="8" s="1"/>
  <c r="AL63" i="8" s="1"/>
  <c r="W63" i="8"/>
  <c r="S63" i="8"/>
  <c r="Q63" i="8"/>
  <c r="AX62" i="8"/>
  <c r="AV62" i="8"/>
  <c r="BF62" i="8" s="1"/>
  <c r="BH62" i="8" s="1"/>
  <c r="AB62" i="8"/>
  <c r="Z62" i="8"/>
  <c r="AJ62" i="8" s="1"/>
  <c r="AL62" i="8" s="1"/>
  <c r="W62" i="8"/>
  <c r="S62" i="8" s="1"/>
  <c r="Q62" i="8"/>
  <c r="BD59" i="8"/>
  <c r="BB59" i="8"/>
  <c r="AZ59" i="8"/>
  <c r="AV59" i="8"/>
  <c r="AU59" i="8"/>
  <c r="AU60" i="8" s="1"/>
  <c r="AH59" i="8"/>
  <c r="AF59" i="8"/>
  <c r="AD59" i="8"/>
  <c r="Y59" i="8"/>
  <c r="Y60" i="8" s="1"/>
  <c r="U59" i="8"/>
  <c r="O59" i="8"/>
  <c r="AX58" i="8"/>
  <c r="AX59" i="8" s="1"/>
  <c r="AV58" i="8"/>
  <c r="BF58" i="8" s="1"/>
  <c r="AB58" i="8"/>
  <c r="AB59" i="8" s="1"/>
  <c r="Z58" i="8"/>
  <c r="Z59" i="8" s="1"/>
  <c r="W58" i="8"/>
  <c r="W59" i="8" s="1"/>
  <c r="Q58" i="8"/>
  <c r="Q59" i="8" s="1"/>
  <c r="BD56" i="8"/>
  <c r="BB56" i="8"/>
  <c r="AZ56" i="8"/>
  <c r="AU56" i="8"/>
  <c r="AH56" i="8"/>
  <c r="AF56" i="8"/>
  <c r="AD56" i="8"/>
  <c r="Y56" i="8"/>
  <c r="U56" i="8"/>
  <c r="O56" i="8"/>
  <c r="AX55" i="8"/>
  <c r="AV55" i="8"/>
  <c r="BF55" i="8" s="1"/>
  <c r="BH55" i="8" s="1"/>
  <c r="AB55" i="8"/>
  <c r="Z55" i="8"/>
  <c r="W55" i="8" s="1"/>
  <c r="S55" i="8" s="1"/>
  <c r="Q55" i="8"/>
  <c r="AX54" i="8"/>
  <c r="AX56" i="8" s="1"/>
  <c r="AV54" i="8"/>
  <c r="BF54" i="8" s="1"/>
  <c r="BH54" i="8" s="1"/>
  <c r="AB54" i="8"/>
  <c r="Z54" i="8"/>
  <c r="AJ54" i="8" s="1"/>
  <c r="AL54" i="8" s="1"/>
  <c r="W54" i="8"/>
  <c r="S54" i="8" s="1"/>
  <c r="Q54" i="8"/>
  <c r="AX53" i="8"/>
  <c r="AV53" i="8"/>
  <c r="AV56" i="8" s="1"/>
  <c r="AB53" i="8"/>
  <c r="AB56" i="8" s="1"/>
  <c r="Z53" i="8"/>
  <c r="W53" i="8" s="1"/>
  <c r="Q53" i="8"/>
  <c r="Q56" i="8" s="1"/>
  <c r="BD51" i="8"/>
  <c r="BB51" i="8"/>
  <c r="AZ51" i="8"/>
  <c r="AU51" i="8"/>
  <c r="AH51" i="8"/>
  <c r="AF51" i="8"/>
  <c r="AD51" i="8"/>
  <c r="Y51" i="8"/>
  <c r="U51" i="8"/>
  <c r="O51" i="8"/>
  <c r="AX50" i="8"/>
  <c r="AV50" i="8"/>
  <c r="BF50" i="8" s="1"/>
  <c r="BH50" i="8" s="1"/>
  <c r="AB50" i="8"/>
  <c r="Z50" i="8"/>
  <c r="W50" i="8" s="1"/>
  <c r="S50" i="8" s="1"/>
  <c r="Q50" i="8"/>
  <c r="AX49" i="8"/>
  <c r="AV49" i="8"/>
  <c r="BF49" i="8" s="1"/>
  <c r="BH49" i="8" s="1"/>
  <c r="AB49" i="8"/>
  <c r="Z49" i="8"/>
  <c r="AJ49" i="8" s="1"/>
  <c r="AL49" i="8" s="1"/>
  <c r="W49" i="8"/>
  <c r="S49" i="8" s="1"/>
  <c r="Q49" i="8"/>
  <c r="AX48" i="8"/>
  <c r="AV48" i="8"/>
  <c r="BF48" i="8" s="1"/>
  <c r="BH48" i="8" s="1"/>
  <c r="AB48" i="8"/>
  <c r="Z48" i="8"/>
  <c r="W48" i="8" s="1"/>
  <c r="S48" i="8" s="1"/>
  <c r="Q48" i="8"/>
  <c r="AX47" i="8"/>
  <c r="AV47" i="8"/>
  <c r="BF47" i="8" s="1"/>
  <c r="BH47" i="8" s="1"/>
  <c r="AB47" i="8"/>
  <c r="Z47" i="8"/>
  <c r="AJ47" i="8" s="1"/>
  <c r="AL47" i="8" s="1"/>
  <c r="W47" i="8"/>
  <c r="S47" i="8" s="1"/>
  <c r="Q47" i="8"/>
  <c r="AX46" i="8"/>
  <c r="AX51" i="8" s="1"/>
  <c r="AV46" i="8"/>
  <c r="AV51" i="8" s="1"/>
  <c r="AB46" i="8"/>
  <c r="AB51" i="8" s="1"/>
  <c r="Z46" i="8"/>
  <c r="W46" i="8" s="1"/>
  <c r="Q46" i="8"/>
  <c r="Q51" i="8" s="1"/>
  <c r="BD44" i="8"/>
  <c r="BD60" i="8" s="1"/>
  <c r="BB44" i="8"/>
  <c r="BB60" i="8" s="1"/>
  <c r="AZ44" i="8"/>
  <c r="AZ60" i="8" s="1"/>
  <c r="AU44" i="8"/>
  <c r="AH44" i="8"/>
  <c r="AH60" i="8" s="1"/>
  <c r="AF44" i="8"/>
  <c r="AF60" i="8" s="1"/>
  <c r="AD44" i="8"/>
  <c r="AD60" i="8" s="1"/>
  <c r="Y44" i="8"/>
  <c r="U44" i="8"/>
  <c r="U60" i="8" s="1"/>
  <c r="O44" i="8"/>
  <c r="O60" i="8" s="1"/>
  <c r="AX43" i="8"/>
  <c r="AV43" i="8"/>
  <c r="BF43" i="8" s="1"/>
  <c r="BH43" i="8" s="1"/>
  <c r="AB43" i="8"/>
  <c r="Z43" i="8"/>
  <c r="AJ43" i="8" s="1"/>
  <c r="AL43" i="8" s="1"/>
  <c r="W43" i="8"/>
  <c r="S43" i="8" s="1"/>
  <c r="Q43" i="8"/>
  <c r="AX42" i="8"/>
  <c r="AV42" i="8"/>
  <c r="BF42" i="8" s="1"/>
  <c r="BH42" i="8" s="1"/>
  <c r="AB42" i="8"/>
  <c r="Z42" i="8"/>
  <c r="W42" i="8" s="1"/>
  <c r="S42" i="8" s="1"/>
  <c r="Q42" i="8"/>
  <c r="AX41" i="8"/>
  <c r="AV41" i="8"/>
  <c r="BF41" i="8" s="1"/>
  <c r="BH41" i="8" s="1"/>
  <c r="AB41" i="8"/>
  <c r="Z41" i="8"/>
  <c r="AJ41" i="8" s="1"/>
  <c r="AL41" i="8" s="1"/>
  <c r="W41" i="8"/>
  <c r="S41" i="8" s="1"/>
  <c r="Q41" i="8"/>
  <c r="AX40" i="8"/>
  <c r="AV40" i="8"/>
  <c r="BF40" i="8" s="1"/>
  <c r="BH40" i="8" s="1"/>
  <c r="AB40" i="8"/>
  <c r="Z40" i="8"/>
  <c r="W40" i="8" s="1"/>
  <c r="S40" i="8" s="1"/>
  <c r="Q40" i="8"/>
  <c r="AX39" i="8"/>
  <c r="AV39" i="8"/>
  <c r="BF39" i="8" s="1"/>
  <c r="BH39" i="8" s="1"/>
  <c r="AB39" i="8"/>
  <c r="Z39" i="8"/>
  <c r="AJ39" i="8" s="1"/>
  <c r="AL39" i="8" s="1"/>
  <c r="W39" i="8"/>
  <c r="S39" i="8" s="1"/>
  <c r="Q39" i="8"/>
  <c r="AX38" i="8"/>
  <c r="AV38" i="8"/>
  <c r="BF38" i="8" s="1"/>
  <c r="BH38" i="8" s="1"/>
  <c r="AB38" i="8"/>
  <c r="Z38" i="8"/>
  <c r="W38" i="8" s="1"/>
  <c r="S38" i="8" s="1"/>
  <c r="Q38" i="8"/>
  <c r="AX37" i="8"/>
  <c r="AV37" i="8"/>
  <c r="BF37" i="8" s="1"/>
  <c r="BH37" i="8" s="1"/>
  <c r="AB37" i="8"/>
  <c r="Z37" i="8"/>
  <c r="AJ37" i="8" s="1"/>
  <c r="AL37" i="8" s="1"/>
  <c r="W37" i="8"/>
  <c r="S37" i="8" s="1"/>
  <c r="Q37" i="8"/>
  <c r="AX36" i="8"/>
  <c r="AV36" i="8"/>
  <c r="BF36" i="8" s="1"/>
  <c r="BH36" i="8" s="1"/>
  <c r="AB36" i="8"/>
  <c r="Z36" i="8"/>
  <c r="W36" i="8" s="1"/>
  <c r="S36" i="8" s="1"/>
  <c r="Q36" i="8"/>
  <c r="AX35" i="8"/>
  <c r="AX44" i="8" s="1"/>
  <c r="AX60" i="8" s="1"/>
  <c r="AV35" i="8"/>
  <c r="AV44" i="8" s="1"/>
  <c r="AV60" i="8" s="1"/>
  <c r="AB35" i="8"/>
  <c r="AB44" i="8" s="1"/>
  <c r="AB60" i="8" s="1"/>
  <c r="Z35" i="8"/>
  <c r="Z44" i="8" s="1"/>
  <c r="W35" i="8"/>
  <c r="W44" i="8" s="1"/>
  <c r="Q35" i="8"/>
  <c r="Q44" i="8" s="1"/>
  <c r="Q60" i="8" s="1"/>
  <c r="AX63" i="7"/>
  <c r="AV63" i="7"/>
  <c r="AB63" i="7"/>
  <c r="Z63" i="7"/>
  <c r="W63" i="7" s="1"/>
  <c r="S63" i="7" s="1"/>
  <c r="Q63" i="7"/>
  <c r="AX62" i="7"/>
  <c r="BF62" i="7" s="1"/>
  <c r="BH62" i="7" s="1"/>
  <c r="AB62" i="7"/>
  <c r="Z62" i="7"/>
  <c r="W62" i="7" s="1"/>
  <c r="S62" i="7" s="1"/>
  <c r="BD59" i="7"/>
  <c r="BB59" i="7"/>
  <c r="AZ59" i="7"/>
  <c r="AU59" i="7"/>
  <c r="AH59" i="7"/>
  <c r="AF59" i="7"/>
  <c r="AD59" i="7"/>
  <c r="Y59" i="7"/>
  <c r="U59" i="7"/>
  <c r="O59" i="7"/>
  <c r="AX58" i="7"/>
  <c r="AX59" i="7" s="1"/>
  <c r="AV58" i="7"/>
  <c r="BF58" i="7" s="1"/>
  <c r="AB58" i="7"/>
  <c r="AB59" i="7" s="1"/>
  <c r="Z58" i="7"/>
  <c r="Z59" i="7" s="1"/>
  <c r="Q58" i="7"/>
  <c r="Q59" i="7" s="1"/>
  <c r="BD56" i="7"/>
  <c r="BB56" i="7"/>
  <c r="AZ56" i="7"/>
  <c r="AU56" i="7"/>
  <c r="AH56" i="7"/>
  <c r="AF56" i="7"/>
  <c r="AD56" i="7"/>
  <c r="Y56" i="7"/>
  <c r="U56" i="7"/>
  <c r="O56" i="7"/>
  <c r="AX55" i="7"/>
  <c r="AV55" i="7"/>
  <c r="BF55" i="7" s="1"/>
  <c r="BH55" i="7" s="1"/>
  <c r="AB55" i="7"/>
  <c r="Z55" i="7"/>
  <c r="W55" i="7" s="1"/>
  <c r="S55" i="7" s="1"/>
  <c r="Q55" i="7"/>
  <c r="AX54" i="7"/>
  <c r="AV54" i="7"/>
  <c r="AB54" i="7"/>
  <c r="Z54" i="7"/>
  <c r="W54" i="7"/>
  <c r="S54" i="7" s="1"/>
  <c r="Q54" i="7"/>
  <c r="AX53" i="7"/>
  <c r="AV53" i="7"/>
  <c r="AB53" i="7"/>
  <c r="AB56" i="7" s="1"/>
  <c r="Z53" i="7"/>
  <c r="W53" i="7" s="1"/>
  <c r="Q53" i="7"/>
  <c r="Q56" i="7" s="1"/>
  <c r="BD51" i="7"/>
  <c r="BB51" i="7"/>
  <c r="AZ51" i="7"/>
  <c r="AU51" i="7"/>
  <c r="AH51" i="7"/>
  <c r="AF51" i="7"/>
  <c r="AD51" i="7"/>
  <c r="Y51" i="7"/>
  <c r="U51" i="7"/>
  <c r="O51" i="7"/>
  <c r="AX50" i="7"/>
  <c r="AV50" i="7"/>
  <c r="BF50" i="7" s="1"/>
  <c r="BH50" i="7" s="1"/>
  <c r="AB50" i="7"/>
  <c r="Z50" i="7"/>
  <c r="W50" i="7" s="1"/>
  <c r="S50" i="7" s="1"/>
  <c r="Q50" i="7"/>
  <c r="AX49" i="7"/>
  <c r="AV49" i="7"/>
  <c r="AB49" i="7"/>
  <c r="Z49" i="7"/>
  <c r="W49" i="7"/>
  <c r="S49" i="7" s="1"/>
  <c r="Q49" i="7"/>
  <c r="AX48" i="7"/>
  <c r="AV48" i="7"/>
  <c r="AB48" i="7"/>
  <c r="Z48" i="7"/>
  <c r="W48" i="7" s="1"/>
  <c r="S48" i="7" s="1"/>
  <c r="Q48" i="7"/>
  <c r="AX47" i="7"/>
  <c r="AV47" i="7"/>
  <c r="BF47" i="7" s="1"/>
  <c r="BH47" i="7" s="1"/>
  <c r="AB47" i="7"/>
  <c r="Z47" i="7"/>
  <c r="AJ47" i="7" s="1"/>
  <c r="AL47" i="7" s="1"/>
  <c r="Q47" i="7"/>
  <c r="AX46" i="7"/>
  <c r="AV46" i="7"/>
  <c r="BF46" i="7" s="1"/>
  <c r="BH46" i="7" s="1"/>
  <c r="AB46" i="7"/>
  <c r="Z46" i="7"/>
  <c r="W46" i="7" s="1"/>
  <c r="S46" i="7" s="1"/>
  <c r="Q46" i="7"/>
  <c r="AX45" i="7"/>
  <c r="AV45" i="7"/>
  <c r="AB45" i="7"/>
  <c r="Z45" i="7"/>
  <c r="W45" i="7"/>
  <c r="S45" i="7" s="1"/>
  <c r="Q45" i="7"/>
  <c r="AX44" i="7"/>
  <c r="AV44" i="7"/>
  <c r="AB44" i="7"/>
  <c r="Z44" i="7"/>
  <c r="W44" i="7" s="1"/>
  <c r="S44" i="7" s="1"/>
  <c r="Q44" i="7"/>
  <c r="AX43" i="7"/>
  <c r="AV43" i="7"/>
  <c r="BF43" i="7" s="1"/>
  <c r="BH43" i="7" s="1"/>
  <c r="AB43" i="7"/>
  <c r="Z43" i="7"/>
  <c r="AJ43" i="7" s="1"/>
  <c r="AL43" i="7" s="1"/>
  <c r="Q43" i="7"/>
  <c r="AX42" i="7"/>
  <c r="AV42" i="7"/>
  <c r="BF42" i="7" s="1"/>
  <c r="BH42" i="7" s="1"/>
  <c r="AB42" i="7"/>
  <c r="Z42" i="7"/>
  <c r="W42" i="7" s="1"/>
  <c r="S42" i="7" s="1"/>
  <c r="Q42" i="7"/>
  <c r="AX41" i="7"/>
  <c r="AV41" i="7"/>
  <c r="AB41" i="7"/>
  <c r="Z41" i="7"/>
  <c r="W41" i="7"/>
  <c r="S41" i="7" s="1"/>
  <c r="Q41" i="7"/>
  <c r="AX40" i="7"/>
  <c r="AV40" i="7"/>
  <c r="AB40" i="7"/>
  <c r="Z40" i="7"/>
  <c r="W40" i="7" s="1"/>
  <c r="S40" i="7" s="1"/>
  <c r="Q40" i="7"/>
  <c r="AX39" i="7"/>
  <c r="AV39" i="7"/>
  <c r="BF39" i="7" s="1"/>
  <c r="AB39" i="7"/>
  <c r="Z39" i="7"/>
  <c r="AJ39" i="7" s="1"/>
  <c r="Q39" i="7"/>
  <c r="Q51" i="7" s="1"/>
  <c r="BD37" i="7"/>
  <c r="BB37" i="7"/>
  <c r="BB60" i="7" s="1"/>
  <c r="AZ37" i="7"/>
  <c r="AU37" i="7"/>
  <c r="AH37" i="7"/>
  <c r="AH60" i="7" s="1"/>
  <c r="AF37" i="7"/>
  <c r="AF60" i="7" s="1"/>
  <c r="AD37" i="7"/>
  <c r="AD60" i="7" s="1"/>
  <c r="Y37" i="7"/>
  <c r="O37" i="7"/>
  <c r="AX36" i="7"/>
  <c r="AV36" i="7"/>
  <c r="AB36" i="7"/>
  <c r="Z36" i="7"/>
  <c r="W36" i="7" s="1"/>
  <c r="S36" i="7" s="1"/>
  <c r="Q36" i="7"/>
  <c r="AX35" i="7"/>
  <c r="AV35" i="7"/>
  <c r="BF35" i="7" s="1"/>
  <c r="BH35" i="7" s="1"/>
  <c r="AB35" i="7"/>
  <c r="Z35" i="7"/>
  <c r="AJ35" i="7" s="1"/>
  <c r="AL35" i="7" s="1"/>
  <c r="Q35" i="7"/>
  <c r="AX34" i="7"/>
  <c r="AV34" i="7"/>
  <c r="AV37" i="7" s="1"/>
  <c r="AB34" i="7"/>
  <c r="Z34" i="7"/>
  <c r="W34" i="7" s="1"/>
  <c r="S34" i="7" s="1"/>
  <c r="Q34" i="7"/>
  <c r="AX33" i="7"/>
  <c r="AX37" i="7" s="1"/>
  <c r="AV33" i="7"/>
  <c r="AB33" i="7"/>
  <c r="AB37" i="7" s="1"/>
  <c r="Z33" i="7"/>
  <c r="W33" i="7"/>
  <c r="U33" i="7"/>
  <c r="U37" i="7" s="1"/>
  <c r="U60" i="7" s="1"/>
  <c r="S33" i="7"/>
  <c r="Q33" i="7"/>
  <c r="AX64" i="6"/>
  <c r="AV64" i="6"/>
  <c r="AB64" i="6"/>
  <c r="Z64" i="6"/>
  <c r="AJ64" i="6" s="1"/>
  <c r="AL64" i="6" s="1"/>
  <c r="W64" i="6"/>
  <c r="S64" i="6" s="1"/>
  <c r="Q64" i="6"/>
  <c r="AX63" i="6"/>
  <c r="AV63" i="6"/>
  <c r="BF63" i="6" s="1"/>
  <c r="BH63" i="6" s="1"/>
  <c r="AB63" i="6"/>
  <c r="Z63" i="6"/>
  <c r="W63" i="6" s="1"/>
  <c r="S63" i="6" s="1"/>
  <c r="Q63" i="6"/>
  <c r="BD60" i="6"/>
  <c r="BB60" i="6"/>
  <c r="AZ60" i="6"/>
  <c r="AU60" i="6"/>
  <c r="AU61" i="6" s="1"/>
  <c r="AH60" i="6"/>
  <c r="AF60" i="6"/>
  <c r="AD60" i="6"/>
  <c r="Y60" i="6"/>
  <c r="Y61" i="6" s="1"/>
  <c r="U60" i="6"/>
  <c r="O60" i="6"/>
  <c r="AX59" i="6"/>
  <c r="AX60" i="6" s="1"/>
  <c r="AV59" i="6"/>
  <c r="AV60" i="6" s="1"/>
  <c r="AB59" i="6"/>
  <c r="AB60" i="6" s="1"/>
  <c r="Z59" i="6"/>
  <c r="Z60" i="6" s="1"/>
  <c r="W59" i="6"/>
  <c r="W60" i="6" s="1"/>
  <c r="Q59" i="6"/>
  <c r="Q60" i="6" s="1"/>
  <c r="BD57" i="6"/>
  <c r="BB57" i="6"/>
  <c r="AZ57" i="6"/>
  <c r="AU57" i="6"/>
  <c r="AH57" i="6"/>
  <c r="AF57" i="6"/>
  <c r="AD57" i="6"/>
  <c r="Y57" i="6"/>
  <c r="U57" i="6"/>
  <c r="O57" i="6"/>
  <c r="AX56" i="6"/>
  <c r="AV56" i="6"/>
  <c r="BF56" i="6" s="1"/>
  <c r="BH56" i="6" s="1"/>
  <c r="AB56" i="6"/>
  <c r="Z56" i="6"/>
  <c r="AJ56" i="6" s="1"/>
  <c r="AL56" i="6" s="1"/>
  <c r="Q56" i="6"/>
  <c r="AX55" i="6"/>
  <c r="AV55" i="6"/>
  <c r="BF55" i="6" s="1"/>
  <c r="BH55" i="6" s="1"/>
  <c r="AB55" i="6"/>
  <c r="Z55" i="6"/>
  <c r="AJ55" i="6" s="1"/>
  <c r="AL55" i="6" s="1"/>
  <c r="W55" i="6"/>
  <c r="S55" i="6" s="1"/>
  <c r="Q55" i="6"/>
  <c r="AX54" i="6"/>
  <c r="AX57" i="6" s="1"/>
  <c r="AV54" i="6"/>
  <c r="BF54" i="6" s="1"/>
  <c r="AB54" i="6"/>
  <c r="AB57" i="6" s="1"/>
  <c r="Z54" i="6"/>
  <c r="Z57" i="6" s="1"/>
  <c r="Q54" i="6"/>
  <c r="Q57" i="6" s="1"/>
  <c r="BD52" i="6"/>
  <c r="BB52" i="6"/>
  <c r="AZ52" i="6"/>
  <c r="AU52" i="6"/>
  <c r="AH52" i="6"/>
  <c r="AF52" i="6"/>
  <c r="AD52" i="6"/>
  <c r="Y52" i="6"/>
  <c r="U52" i="6"/>
  <c r="O52" i="6"/>
  <c r="AX51" i="6"/>
  <c r="AV51" i="6"/>
  <c r="BF51" i="6" s="1"/>
  <c r="BH51" i="6" s="1"/>
  <c r="AB51" i="6"/>
  <c r="Z51" i="6"/>
  <c r="AJ51" i="6" s="1"/>
  <c r="AL51" i="6" s="1"/>
  <c r="Q51" i="6"/>
  <c r="AX50" i="6"/>
  <c r="AV50" i="6"/>
  <c r="BF50" i="6" s="1"/>
  <c r="BH50" i="6" s="1"/>
  <c r="AB50" i="6"/>
  <c r="Z50" i="6"/>
  <c r="AJ50" i="6" s="1"/>
  <c r="AL50" i="6" s="1"/>
  <c r="W50" i="6"/>
  <c r="S50" i="6" s="1"/>
  <c r="Q50" i="6"/>
  <c r="AX49" i="6"/>
  <c r="AV49" i="6"/>
  <c r="BF49" i="6" s="1"/>
  <c r="BH49" i="6" s="1"/>
  <c r="AB49" i="6"/>
  <c r="Z49" i="6"/>
  <c r="AJ49" i="6" s="1"/>
  <c r="AL49" i="6" s="1"/>
  <c r="Q49" i="6"/>
  <c r="AX48" i="6"/>
  <c r="AV48" i="6"/>
  <c r="BF48" i="6" s="1"/>
  <c r="BH48" i="6" s="1"/>
  <c r="AB48" i="6"/>
  <c r="Z48" i="6"/>
  <c r="AJ48" i="6" s="1"/>
  <c r="AL48" i="6" s="1"/>
  <c r="W48" i="6"/>
  <c r="S48" i="6" s="1"/>
  <c r="Q48" i="6"/>
  <c r="AX47" i="6"/>
  <c r="AV47" i="6"/>
  <c r="BF47" i="6" s="1"/>
  <c r="BH47" i="6" s="1"/>
  <c r="AB47" i="6"/>
  <c r="Z47" i="6"/>
  <c r="AJ47" i="6" s="1"/>
  <c r="AL47" i="6" s="1"/>
  <c r="Q47" i="6"/>
  <c r="AX46" i="6"/>
  <c r="AV46" i="6"/>
  <c r="BF46" i="6" s="1"/>
  <c r="BH46" i="6" s="1"/>
  <c r="AB46" i="6"/>
  <c r="Z46" i="6"/>
  <c r="AJ46" i="6" s="1"/>
  <c r="AL46" i="6" s="1"/>
  <c r="W46" i="6"/>
  <c r="S46" i="6" s="1"/>
  <c r="Q46" i="6"/>
  <c r="AX45" i="6"/>
  <c r="AV45" i="6"/>
  <c r="BF45" i="6" s="1"/>
  <c r="BH45" i="6" s="1"/>
  <c r="AB45" i="6"/>
  <c r="Z45" i="6"/>
  <c r="AJ45" i="6" s="1"/>
  <c r="AL45" i="6" s="1"/>
  <c r="Q45" i="6"/>
  <c r="AX44" i="6"/>
  <c r="AV44" i="6"/>
  <c r="BF44" i="6" s="1"/>
  <c r="BH44" i="6" s="1"/>
  <c r="AB44" i="6"/>
  <c r="Z44" i="6"/>
  <c r="AJ44" i="6" s="1"/>
  <c r="AL44" i="6" s="1"/>
  <c r="W44" i="6"/>
  <c r="S44" i="6" s="1"/>
  <c r="Q44" i="6"/>
  <c r="AX43" i="6"/>
  <c r="AV43" i="6"/>
  <c r="BF43" i="6" s="1"/>
  <c r="BH43" i="6" s="1"/>
  <c r="AB43" i="6"/>
  <c r="Z43" i="6"/>
  <c r="AJ43" i="6" s="1"/>
  <c r="AL43" i="6" s="1"/>
  <c r="Q43" i="6"/>
  <c r="AX42" i="6"/>
  <c r="AV42" i="6"/>
  <c r="BF42" i="6" s="1"/>
  <c r="BH42" i="6" s="1"/>
  <c r="AB42" i="6"/>
  <c r="Z42" i="6"/>
  <c r="AJ42" i="6" s="1"/>
  <c r="AL42" i="6" s="1"/>
  <c r="W42" i="6"/>
  <c r="S42" i="6" s="1"/>
  <c r="Q42" i="6"/>
  <c r="AX41" i="6"/>
  <c r="AV41" i="6"/>
  <c r="BF41" i="6" s="1"/>
  <c r="BH41" i="6" s="1"/>
  <c r="AB41" i="6"/>
  <c r="Z41" i="6"/>
  <c r="AJ41" i="6" s="1"/>
  <c r="AL41" i="6" s="1"/>
  <c r="Q41" i="6"/>
  <c r="AX40" i="6"/>
  <c r="AX52" i="6" s="1"/>
  <c r="AV40" i="6"/>
  <c r="AV52" i="6" s="1"/>
  <c r="AB40" i="6"/>
  <c r="AB52" i="6" s="1"/>
  <c r="Z40" i="6"/>
  <c r="Z52" i="6" s="1"/>
  <c r="W40" i="6"/>
  <c r="Q40" i="6"/>
  <c r="Q52" i="6" s="1"/>
  <c r="BD38" i="6"/>
  <c r="BD61" i="6" s="1"/>
  <c r="BB38" i="6"/>
  <c r="BB61" i="6" s="1"/>
  <c r="AZ38" i="6"/>
  <c r="AZ61" i="6" s="1"/>
  <c r="AU38" i="6"/>
  <c r="AH38" i="6"/>
  <c r="AH61" i="6" s="1"/>
  <c r="AF38" i="6"/>
  <c r="AF61" i="6" s="1"/>
  <c r="AD38" i="6"/>
  <c r="AD61" i="6" s="1"/>
  <c r="Y38" i="6"/>
  <c r="O38" i="6"/>
  <c r="O61" i="6" s="1"/>
  <c r="AX37" i="6"/>
  <c r="AV37" i="6"/>
  <c r="BF37" i="6" s="1"/>
  <c r="BH37" i="6" s="1"/>
  <c r="AB37" i="6"/>
  <c r="Z37" i="6"/>
  <c r="AJ37" i="6" s="1"/>
  <c r="AL37" i="6" s="1"/>
  <c r="Q37" i="6"/>
  <c r="AX36" i="6"/>
  <c r="AV36" i="6"/>
  <c r="BF36" i="6" s="1"/>
  <c r="BH36" i="6" s="1"/>
  <c r="AB36" i="6"/>
  <c r="Z36" i="6"/>
  <c r="AJ36" i="6" s="1"/>
  <c r="AL36" i="6" s="1"/>
  <c r="W36" i="6"/>
  <c r="S36" i="6" s="1"/>
  <c r="Q36" i="6"/>
  <c r="AX35" i="6"/>
  <c r="AX38" i="6" s="1"/>
  <c r="AX61" i="6" s="1"/>
  <c r="AV35" i="6"/>
  <c r="AV38" i="6" s="1"/>
  <c r="AB35" i="6"/>
  <c r="AB38" i="6" s="1"/>
  <c r="AB61" i="6" s="1"/>
  <c r="Z35" i="6"/>
  <c r="Z38" i="6" s="1"/>
  <c r="Z61" i="6" s="1"/>
  <c r="U35" i="6"/>
  <c r="U38" i="6" s="1"/>
  <c r="U61" i="6" s="1"/>
  <c r="Q35" i="6"/>
  <c r="Q38" i="6" s="1"/>
  <c r="Q61" i="6" s="1"/>
  <c r="AX61" i="5"/>
  <c r="AV61" i="5"/>
  <c r="BF61" i="5" s="1"/>
  <c r="BH61" i="5" s="1"/>
  <c r="AB61" i="5"/>
  <c r="Z61" i="5"/>
  <c r="AJ61" i="5" s="1"/>
  <c r="AL61" i="5" s="1"/>
  <c r="Q61" i="5"/>
  <c r="AX60" i="5"/>
  <c r="AV60" i="5"/>
  <c r="BF60" i="5" s="1"/>
  <c r="BH60" i="5" s="1"/>
  <c r="AB60" i="5"/>
  <c r="Z60" i="5"/>
  <c r="AJ60" i="5" s="1"/>
  <c r="AL60" i="5" s="1"/>
  <c r="W60" i="5"/>
  <c r="S60" i="5" s="1"/>
  <c r="Q60" i="5"/>
  <c r="BD57" i="5"/>
  <c r="BB57" i="5"/>
  <c r="AZ57" i="5"/>
  <c r="AV57" i="5"/>
  <c r="AU57" i="5"/>
  <c r="AU58" i="5" s="1"/>
  <c r="AH57" i="5"/>
  <c r="AF57" i="5"/>
  <c r="AD57" i="5"/>
  <c r="Y57" i="5"/>
  <c r="Y58" i="5" s="1"/>
  <c r="U57" i="5"/>
  <c r="O57" i="5"/>
  <c r="AX56" i="5"/>
  <c r="AX57" i="5" s="1"/>
  <c r="AV56" i="5"/>
  <c r="BF56" i="5" s="1"/>
  <c r="AB56" i="5"/>
  <c r="AB57" i="5" s="1"/>
  <c r="Z56" i="5"/>
  <c r="Z57" i="5" s="1"/>
  <c r="W56" i="5"/>
  <c r="W57" i="5" s="1"/>
  <c r="Q56" i="5"/>
  <c r="Q57" i="5" s="1"/>
  <c r="BD54" i="5"/>
  <c r="BB54" i="5"/>
  <c r="AZ54" i="5"/>
  <c r="AX54" i="5"/>
  <c r="AU54" i="5"/>
  <c r="AH54" i="5"/>
  <c r="AF54" i="5"/>
  <c r="AD54" i="5"/>
  <c r="Y54" i="5"/>
  <c r="U54" i="5"/>
  <c r="O54" i="5"/>
  <c r="AX53" i="5"/>
  <c r="AV53" i="5"/>
  <c r="BF53" i="5" s="1"/>
  <c r="AB53" i="5"/>
  <c r="AB54" i="5" s="1"/>
  <c r="Z53" i="5"/>
  <c r="Z54" i="5" s="1"/>
  <c r="Q53" i="5"/>
  <c r="Q54" i="5" s="1"/>
  <c r="BD51" i="5"/>
  <c r="BB51" i="5"/>
  <c r="AZ51" i="5"/>
  <c r="AU51" i="5"/>
  <c r="AH51" i="5"/>
  <c r="AF51" i="5"/>
  <c r="AD51" i="5"/>
  <c r="Y51" i="5"/>
  <c r="U51" i="5"/>
  <c r="O51" i="5"/>
  <c r="AX50" i="5"/>
  <c r="AV50" i="5"/>
  <c r="BF50" i="5" s="1"/>
  <c r="BH50" i="5" s="1"/>
  <c r="AB50" i="5"/>
  <c r="Z50" i="5"/>
  <c r="AJ50" i="5" s="1"/>
  <c r="AL50" i="5" s="1"/>
  <c r="Q50" i="5"/>
  <c r="AX49" i="5"/>
  <c r="AV49" i="5"/>
  <c r="BF49" i="5" s="1"/>
  <c r="BH49" i="5" s="1"/>
  <c r="AB49" i="5"/>
  <c r="Z49" i="5"/>
  <c r="AJ49" i="5" s="1"/>
  <c r="AL49" i="5" s="1"/>
  <c r="W49" i="5"/>
  <c r="S49" i="5" s="1"/>
  <c r="Q49" i="5"/>
  <c r="AX48" i="5"/>
  <c r="AV48" i="5"/>
  <c r="BF48" i="5" s="1"/>
  <c r="BH48" i="5" s="1"/>
  <c r="AB48" i="5"/>
  <c r="Z48" i="5"/>
  <c r="AJ48" i="5" s="1"/>
  <c r="AL48" i="5" s="1"/>
  <c r="Q48" i="5"/>
  <c r="AX47" i="5"/>
  <c r="AX51" i="5" s="1"/>
  <c r="AV47" i="5"/>
  <c r="AV51" i="5" s="1"/>
  <c r="AB47" i="5"/>
  <c r="AB51" i="5" s="1"/>
  <c r="Z47" i="5"/>
  <c r="Z51" i="5" s="1"/>
  <c r="W47" i="5"/>
  <c r="Q47" i="5"/>
  <c r="Q51" i="5" s="1"/>
  <c r="BD45" i="5"/>
  <c r="BD58" i="5" s="1"/>
  <c r="BB45" i="5"/>
  <c r="BB58" i="5" s="1"/>
  <c r="AZ45" i="5"/>
  <c r="AZ58" i="5" s="1"/>
  <c r="AU45" i="5"/>
  <c r="AH45" i="5"/>
  <c r="AH58" i="5" s="1"/>
  <c r="AF45" i="5"/>
  <c r="AF58" i="5" s="1"/>
  <c r="AD45" i="5"/>
  <c r="AD58" i="5" s="1"/>
  <c r="Y45" i="5"/>
  <c r="U45" i="5"/>
  <c r="U58" i="5" s="1"/>
  <c r="O45" i="5"/>
  <c r="O58" i="5" s="1"/>
  <c r="AX44" i="5"/>
  <c r="AV44" i="5"/>
  <c r="BF44" i="5" s="1"/>
  <c r="BH44" i="5" s="1"/>
  <c r="AB44" i="5"/>
  <c r="Z44" i="5"/>
  <c r="AJ44" i="5" s="1"/>
  <c r="AL44" i="5" s="1"/>
  <c r="Q44" i="5"/>
  <c r="AX43" i="5"/>
  <c r="AV43" i="5"/>
  <c r="BF43" i="5" s="1"/>
  <c r="BH43" i="5" s="1"/>
  <c r="AB43" i="5"/>
  <c r="Z43" i="5"/>
  <c r="AJ43" i="5" s="1"/>
  <c r="AL43" i="5" s="1"/>
  <c r="W43" i="5"/>
  <c r="S43" i="5" s="1"/>
  <c r="Q43" i="5"/>
  <c r="AX42" i="5"/>
  <c r="AV42" i="5"/>
  <c r="BF42" i="5" s="1"/>
  <c r="BH42" i="5" s="1"/>
  <c r="AB42" i="5"/>
  <c r="Z42" i="5"/>
  <c r="AJ42" i="5" s="1"/>
  <c r="AL42" i="5" s="1"/>
  <c r="Q42" i="5"/>
  <c r="AX41" i="5"/>
  <c r="AV41" i="5"/>
  <c r="BF41" i="5" s="1"/>
  <c r="BH41" i="5" s="1"/>
  <c r="AB41" i="5"/>
  <c r="Z41" i="5"/>
  <c r="AJ41" i="5" s="1"/>
  <c r="AL41" i="5" s="1"/>
  <c r="W41" i="5"/>
  <c r="S41" i="5" s="1"/>
  <c r="Q41" i="5"/>
  <c r="AX40" i="5"/>
  <c r="AV40" i="5"/>
  <c r="BF40" i="5" s="1"/>
  <c r="BH40" i="5" s="1"/>
  <c r="AB40" i="5"/>
  <c r="Z40" i="5"/>
  <c r="AJ40" i="5" s="1"/>
  <c r="AL40" i="5" s="1"/>
  <c r="Q40" i="5"/>
  <c r="AX39" i="5"/>
  <c r="AV39" i="5"/>
  <c r="BF39" i="5" s="1"/>
  <c r="BH39" i="5" s="1"/>
  <c r="AB39" i="5"/>
  <c r="Z39" i="5"/>
  <c r="AJ39" i="5" s="1"/>
  <c r="AL39" i="5" s="1"/>
  <c r="W39" i="5"/>
  <c r="S39" i="5" s="1"/>
  <c r="Q39" i="5"/>
  <c r="AX38" i="5"/>
  <c r="AV38" i="5"/>
  <c r="BF38" i="5" s="1"/>
  <c r="BH38" i="5" s="1"/>
  <c r="AB38" i="5"/>
  <c r="Z38" i="5"/>
  <c r="AJ38" i="5" s="1"/>
  <c r="AL38" i="5" s="1"/>
  <c r="Q38" i="5"/>
  <c r="AX37" i="5"/>
  <c r="AV37" i="5"/>
  <c r="BF37" i="5" s="1"/>
  <c r="BH37" i="5" s="1"/>
  <c r="AB37" i="5"/>
  <c r="Z37" i="5"/>
  <c r="AJ37" i="5" s="1"/>
  <c r="AL37" i="5" s="1"/>
  <c r="W37" i="5"/>
  <c r="S37" i="5" s="1"/>
  <c r="Q37" i="5"/>
  <c r="AX36" i="5"/>
  <c r="AV36" i="5"/>
  <c r="BF36" i="5" s="1"/>
  <c r="BH36" i="5" s="1"/>
  <c r="AB36" i="5"/>
  <c r="Z36" i="5"/>
  <c r="AJ36" i="5" s="1"/>
  <c r="AL36" i="5" s="1"/>
  <c r="Q36" i="5"/>
  <c r="AX35" i="5"/>
  <c r="AX45" i="5" s="1"/>
  <c r="AX58" i="5" s="1"/>
  <c r="AV35" i="5"/>
  <c r="AV45" i="5" s="1"/>
  <c r="AB35" i="5"/>
  <c r="AB45" i="5" s="1"/>
  <c r="AB58" i="5" s="1"/>
  <c r="Z35" i="5"/>
  <c r="Z45" i="5" s="1"/>
  <c r="Z58" i="5" s="1"/>
  <c r="W35" i="5"/>
  <c r="Q35" i="5"/>
  <c r="Q45" i="5" s="1"/>
  <c r="Q58" i="5" s="1"/>
  <c r="AX64" i="4"/>
  <c r="AV64" i="4"/>
  <c r="BF64" i="4" s="1"/>
  <c r="BH64" i="4" s="1"/>
  <c r="AB64" i="4"/>
  <c r="Z64" i="4"/>
  <c r="AJ64" i="4" s="1"/>
  <c r="AL64" i="4" s="1"/>
  <c r="Q64" i="4"/>
  <c r="AX63" i="4"/>
  <c r="AV63" i="4"/>
  <c r="BF63" i="4" s="1"/>
  <c r="BH63" i="4" s="1"/>
  <c r="AB63" i="4"/>
  <c r="Z63" i="4"/>
  <c r="AJ63" i="4" s="1"/>
  <c r="AL63" i="4" s="1"/>
  <c r="W63" i="4"/>
  <c r="S63" i="4" s="1"/>
  <c r="Q63" i="4"/>
  <c r="BD60" i="4"/>
  <c r="BB60" i="4"/>
  <c r="AZ60" i="4"/>
  <c r="AV60" i="4"/>
  <c r="AU60" i="4"/>
  <c r="AU61" i="4" s="1"/>
  <c r="AH60" i="4"/>
  <c r="AF60" i="4"/>
  <c r="AD60" i="4"/>
  <c r="Y60" i="4"/>
  <c r="Y61" i="4" s="1"/>
  <c r="U60" i="4"/>
  <c r="O60" i="4"/>
  <c r="AX59" i="4"/>
  <c r="AX60" i="4" s="1"/>
  <c r="AV59" i="4"/>
  <c r="BF59" i="4" s="1"/>
  <c r="AB59" i="4"/>
  <c r="AB60" i="4" s="1"/>
  <c r="Z59" i="4"/>
  <c r="Z60" i="4" s="1"/>
  <c r="W59" i="4"/>
  <c r="W60" i="4" s="1"/>
  <c r="Q59" i="4"/>
  <c r="Q60" i="4" s="1"/>
  <c r="BD57" i="4"/>
  <c r="BB57" i="4"/>
  <c r="AZ57" i="4"/>
  <c r="AU57" i="4"/>
  <c r="AH57" i="4"/>
  <c r="AF57" i="4"/>
  <c r="AD57" i="4"/>
  <c r="Y57" i="4"/>
  <c r="U57" i="4"/>
  <c r="O57" i="4"/>
  <c r="AX56" i="4"/>
  <c r="AV56" i="4"/>
  <c r="BF56" i="4" s="1"/>
  <c r="BH56" i="4" s="1"/>
  <c r="AB56" i="4"/>
  <c r="Z56" i="4"/>
  <c r="AJ56" i="4" s="1"/>
  <c r="AL56" i="4" s="1"/>
  <c r="Q56" i="4"/>
  <c r="AX55" i="4"/>
  <c r="AV55" i="4"/>
  <c r="BF55" i="4" s="1"/>
  <c r="BH55" i="4" s="1"/>
  <c r="AB55" i="4"/>
  <c r="Z55" i="4"/>
  <c r="AJ55" i="4" s="1"/>
  <c r="AL55" i="4" s="1"/>
  <c r="W55" i="4"/>
  <c r="S55" i="4" s="1"/>
  <c r="Q55" i="4"/>
  <c r="AX54" i="4"/>
  <c r="AX57" i="4" s="1"/>
  <c r="AV54" i="4"/>
  <c r="BF54" i="4" s="1"/>
  <c r="AB54" i="4"/>
  <c r="AB57" i="4" s="1"/>
  <c r="Z54" i="4"/>
  <c r="Z57" i="4" s="1"/>
  <c r="Q54" i="4"/>
  <c r="Q57" i="4" s="1"/>
  <c r="BD52" i="4"/>
  <c r="BB52" i="4"/>
  <c r="AZ52" i="4"/>
  <c r="AU52" i="4"/>
  <c r="AH52" i="4"/>
  <c r="AF52" i="4"/>
  <c r="AD52" i="4"/>
  <c r="Y52" i="4"/>
  <c r="U52" i="4"/>
  <c r="O52" i="4"/>
  <c r="AX51" i="4"/>
  <c r="AV51" i="4"/>
  <c r="BF51" i="4" s="1"/>
  <c r="BH51" i="4" s="1"/>
  <c r="AB51" i="4"/>
  <c r="Z51" i="4"/>
  <c r="AJ51" i="4" s="1"/>
  <c r="AL51" i="4" s="1"/>
  <c r="Q51" i="4"/>
  <c r="AX50" i="4"/>
  <c r="AV50" i="4"/>
  <c r="BF50" i="4" s="1"/>
  <c r="BH50" i="4" s="1"/>
  <c r="AB50" i="4"/>
  <c r="Z50" i="4"/>
  <c r="AJ50" i="4" s="1"/>
  <c r="AL50" i="4" s="1"/>
  <c r="W50" i="4"/>
  <c r="S50" i="4" s="1"/>
  <c r="Q50" i="4"/>
  <c r="AX49" i="4"/>
  <c r="AV49" i="4"/>
  <c r="BF49" i="4" s="1"/>
  <c r="BH49" i="4" s="1"/>
  <c r="AB49" i="4"/>
  <c r="Z49" i="4"/>
  <c r="AJ49" i="4" s="1"/>
  <c r="AL49" i="4" s="1"/>
  <c r="Q49" i="4"/>
  <c r="AX48" i="4"/>
  <c r="AV48" i="4"/>
  <c r="BF48" i="4" s="1"/>
  <c r="BH48" i="4" s="1"/>
  <c r="AB48" i="4"/>
  <c r="Z48" i="4"/>
  <c r="AJ48" i="4" s="1"/>
  <c r="AL48" i="4" s="1"/>
  <c r="W48" i="4"/>
  <c r="S48" i="4" s="1"/>
  <c r="Q48" i="4"/>
  <c r="AX47" i="4"/>
  <c r="AX52" i="4" s="1"/>
  <c r="AV47" i="4"/>
  <c r="AV52" i="4" s="1"/>
  <c r="AB47" i="4"/>
  <c r="AB52" i="4" s="1"/>
  <c r="Z47" i="4"/>
  <c r="Z52" i="4" s="1"/>
  <c r="Q47" i="4"/>
  <c r="Q52" i="4" s="1"/>
  <c r="BD45" i="4"/>
  <c r="BD61" i="4" s="1"/>
  <c r="BB45" i="4"/>
  <c r="BB61" i="4" s="1"/>
  <c r="AZ45" i="4"/>
  <c r="AZ61" i="4" s="1"/>
  <c r="AU45" i="4"/>
  <c r="AH45" i="4"/>
  <c r="AH61" i="4" s="1"/>
  <c r="AF45" i="4"/>
  <c r="AF61" i="4" s="1"/>
  <c r="AD45" i="4"/>
  <c r="AD61" i="4" s="1"/>
  <c r="Y45" i="4"/>
  <c r="U45" i="4"/>
  <c r="U61" i="4" s="1"/>
  <c r="O45" i="4"/>
  <c r="O61" i="4" s="1"/>
  <c r="AX44" i="4"/>
  <c r="AV44" i="4"/>
  <c r="BF44" i="4" s="1"/>
  <c r="BH44" i="4" s="1"/>
  <c r="AB44" i="4"/>
  <c r="Z44" i="4"/>
  <c r="AJ44" i="4" s="1"/>
  <c r="AL44" i="4" s="1"/>
  <c r="W44" i="4"/>
  <c r="S44" i="4" s="1"/>
  <c r="Q44" i="4"/>
  <c r="AX43" i="4"/>
  <c r="AV43" i="4"/>
  <c r="BF43" i="4" s="1"/>
  <c r="BH43" i="4" s="1"/>
  <c r="AB43" i="4"/>
  <c r="Z43" i="4"/>
  <c r="AJ43" i="4" s="1"/>
  <c r="AL43" i="4" s="1"/>
  <c r="Q43" i="4"/>
  <c r="AX42" i="4"/>
  <c r="AV42" i="4"/>
  <c r="BF42" i="4" s="1"/>
  <c r="BH42" i="4" s="1"/>
  <c r="AB42" i="4"/>
  <c r="Z42" i="4"/>
  <c r="AJ42" i="4" s="1"/>
  <c r="AL42" i="4" s="1"/>
  <c r="W42" i="4"/>
  <c r="S42" i="4" s="1"/>
  <c r="Q42" i="4"/>
  <c r="AX41" i="4"/>
  <c r="AV41" i="4"/>
  <c r="BF41" i="4" s="1"/>
  <c r="BH41" i="4" s="1"/>
  <c r="AB41" i="4"/>
  <c r="Z41" i="4"/>
  <c r="AJ41" i="4" s="1"/>
  <c r="AL41" i="4" s="1"/>
  <c r="Q41" i="4"/>
  <c r="AX40" i="4"/>
  <c r="AV40" i="4"/>
  <c r="BF40" i="4" s="1"/>
  <c r="BH40" i="4" s="1"/>
  <c r="AB40" i="4"/>
  <c r="Z40" i="4"/>
  <c r="AJ40" i="4" s="1"/>
  <c r="AL40" i="4" s="1"/>
  <c r="W40" i="4"/>
  <c r="S40" i="4" s="1"/>
  <c r="Q40" i="4"/>
  <c r="AX39" i="4"/>
  <c r="AV39" i="4"/>
  <c r="BF39" i="4" s="1"/>
  <c r="BH39" i="4" s="1"/>
  <c r="AB39" i="4"/>
  <c r="Z39" i="4"/>
  <c r="AJ39" i="4" s="1"/>
  <c r="AL39" i="4" s="1"/>
  <c r="Q39" i="4"/>
  <c r="AX38" i="4"/>
  <c r="AV38" i="4"/>
  <c r="BF38" i="4" s="1"/>
  <c r="BH38" i="4" s="1"/>
  <c r="AB38" i="4"/>
  <c r="Z38" i="4"/>
  <c r="AJ38" i="4" s="1"/>
  <c r="AL38" i="4" s="1"/>
  <c r="W38" i="4"/>
  <c r="S38" i="4" s="1"/>
  <c r="Q38" i="4"/>
  <c r="AX37" i="4"/>
  <c r="AV37" i="4"/>
  <c r="BF37" i="4" s="1"/>
  <c r="BH37" i="4" s="1"/>
  <c r="AB37" i="4"/>
  <c r="Z37" i="4"/>
  <c r="AJ37" i="4" s="1"/>
  <c r="AL37" i="4" s="1"/>
  <c r="Q37" i="4"/>
  <c r="AX36" i="4"/>
  <c r="AV36" i="4"/>
  <c r="BF36" i="4" s="1"/>
  <c r="BH36" i="4" s="1"/>
  <c r="AB36" i="4"/>
  <c r="Z36" i="4"/>
  <c r="AJ36" i="4" s="1"/>
  <c r="AL36" i="4" s="1"/>
  <c r="W36" i="4"/>
  <c r="S36" i="4" s="1"/>
  <c r="Q36" i="4"/>
  <c r="AX35" i="4"/>
  <c r="AX45" i="4" s="1"/>
  <c r="AX61" i="4" s="1"/>
  <c r="AV35" i="4"/>
  <c r="BF35" i="4" s="1"/>
  <c r="AB35" i="4"/>
  <c r="AB45" i="4" s="1"/>
  <c r="AB61" i="4" s="1"/>
  <c r="Z35" i="4"/>
  <c r="AJ35" i="4" s="1"/>
  <c r="Q35" i="4"/>
  <c r="Q45" i="4" s="1"/>
  <c r="Q61" i="4" s="1"/>
  <c r="AX59" i="2"/>
  <c r="AV59" i="2"/>
  <c r="BF59" i="2" s="1"/>
  <c r="BH59" i="2" s="1"/>
  <c r="AB59" i="2"/>
  <c r="Z59" i="2"/>
  <c r="AJ59" i="2" s="1"/>
  <c r="AL59" i="2" s="1"/>
  <c r="W59" i="2"/>
  <c r="S59" i="2" s="1"/>
  <c r="Q59" i="2"/>
  <c r="AX58" i="2"/>
  <c r="AV58" i="2"/>
  <c r="BF58" i="2" s="1"/>
  <c r="BH58" i="2" s="1"/>
  <c r="AB58" i="2"/>
  <c r="Z58" i="2"/>
  <c r="AJ58" i="2" s="1"/>
  <c r="AL58" i="2" s="1"/>
  <c r="Q58" i="2"/>
  <c r="BD55" i="2"/>
  <c r="BB55" i="2"/>
  <c r="AZ55" i="2"/>
  <c r="AX55" i="2"/>
  <c r="AU55" i="2"/>
  <c r="AU56" i="2" s="1"/>
  <c r="AH55" i="2"/>
  <c r="AF55" i="2"/>
  <c r="AD55" i="2"/>
  <c r="Y55" i="2"/>
  <c r="Y56" i="2" s="1"/>
  <c r="U55" i="2"/>
  <c r="O55" i="2"/>
  <c r="AX54" i="2"/>
  <c r="AV54" i="2"/>
  <c r="BF54" i="2" s="1"/>
  <c r="AB54" i="2"/>
  <c r="AB55" i="2" s="1"/>
  <c r="Z54" i="2"/>
  <c r="Z55" i="2" s="1"/>
  <c r="Q54" i="2"/>
  <c r="Q55" i="2" s="1"/>
  <c r="BD52" i="2"/>
  <c r="BB52" i="2"/>
  <c r="AZ52" i="2"/>
  <c r="AU52" i="2"/>
  <c r="AH52" i="2"/>
  <c r="AF52" i="2"/>
  <c r="AD52" i="2"/>
  <c r="Y52" i="2"/>
  <c r="U52" i="2"/>
  <c r="O52" i="2"/>
  <c r="AX51" i="2"/>
  <c r="AV51" i="2"/>
  <c r="BF51" i="2" s="1"/>
  <c r="BH51" i="2" s="1"/>
  <c r="AB51" i="2"/>
  <c r="Z51" i="2"/>
  <c r="AJ51" i="2" s="1"/>
  <c r="AL51" i="2" s="1"/>
  <c r="W51" i="2"/>
  <c r="S51" i="2" s="1"/>
  <c r="Q51" i="2"/>
  <c r="AX50" i="2"/>
  <c r="AV50" i="2"/>
  <c r="BF50" i="2" s="1"/>
  <c r="BH50" i="2" s="1"/>
  <c r="AB50" i="2"/>
  <c r="Z50" i="2"/>
  <c r="AJ50" i="2" s="1"/>
  <c r="AL50" i="2" s="1"/>
  <c r="Q50" i="2"/>
  <c r="AX49" i="2"/>
  <c r="AX52" i="2" s="1"/>
  <c r="AV49" i="2"/>
  <c r="AV52" i="2" s="1"/>
  <c r="AB49" i="2"/>
  <c r="AB52" i="2" s="1"/>
  <c r="Z49" i="2"/>
  <c r="Z52" i="2" s="1"/>
  <c r="W49" i="2"/>
  <c r="Q49" i="2"/>
  <c r="Q52" i="2" s="1"/>
  <c r="BD47" i="2"/>
  <c r="BB47" i="2"/>
  <c r="AZ47" i="2"/>
  <c r="AU47" i="2"/>
  <c r="AH47" i="2"/>
  <c r="AF47" i="2"/>
  <c r="AD47" i="2"/>
  <c r="Y47" i="2"/>
  <c r="U47" i="2"/>
  <c r="O47" i="2"/>
  <c r="AX46" i="2"/>
  <c r="AV46" i="2"/>
  <c r="BF46" i="2" s="1"/>
  <c r="BH46" i="2" s="1"/>
  <c r="AB46" i="2"/>
  <c r="Z46" i="2"/>
  <c r="W46" i="2" s="1"/>
  <c r="S46" i="2" s="1"/>
  <c r="Q46" i="2"/>
  <c r="AX45" i="2"/>
  <c r="AV45" i="2"/>
  <c r="BF45" i="2" s="1"/>
  <c r="BH45" i="2" s="1"/>
  <c r="AB45" i="2"/>
  <c r="Z45" i="2"/>
  <c r="AJ45" i="2" s="1"/>
  <c r="AL45" i="2" s="1"/>
  <c r="W45" i="2"/>
  <c r="S45" i="2" s="1"/>
  <c r="Q45" i="2"/>
  <c r="AB44" i="2"/>
  <c r="Z44" i="2"/>
  <c r="W44" i="2" s="1"/>
  <c r="S44" i="2" s="1"/>
  <c r="Q44" i="2"/>
  <c r="AX43" i="2"/>
  <c r="AV43" i="2"/>
  <c r="BF43" i="2" s="1"/>
  <c r="BH43" i="2" s="1"/>
  <c r="AB43" i="2"/>
  <c r="Z43" i="2"/>
  <c r="AJ43" i="2" s="1"/>
  <c r="AL43" i="2" s="1"/>
  <c r="W43" i="2"/>
  <c r="S43" i="2" s="1"/>
  <c r="Q43" i="2"/>
  <c r="AX42" i="2"/>
  <c r="AV42" i="2"/>
  <c r="BF42" i="2" s="1"/>
  <c r="BH42" i="2" s="1"/>
  <c r="AB42" i="2"/>
  <c r="Z42" i="2"/>
  <c r="W42" i="2" s="1"/>
  <c r="S42" i="2" s="1"/>
  <c r="Q42" i="2"/>
  <c r="AX41" i="2"/>
  <c r="AX47" i="2" s="1"/>
  <c r="AV41" i="2"/>
  <c r="BF41" i="2" s="1"/>
  <c r="AB41" i="2"/>
  <c r="AB47" i="2" s="1"/>
  <c r="Z41" i="2"/>
  <c r="AJ41" i="2" s="1"/>
  <c r="W41" i="2"/>
  <c r="S41" i="2" s="1"/>
  <c r="S47" i="2" s="1"/>
  <c r="Q41" i="2"/>
  <c r="Q47" i="2" s="1"/>
  <c r="BD39" i="2"/>
  <c r="BD56" i="2" s="1"/>
  <c r="BB39" i="2"/>
  <c r="BB56" i="2" s="1"/>
  <c r="AZ39" i="2"/>
  <c r="AZ56" i="2" s="1"/>
  <c r="AU39" i="2"/>
  <c r="AH39" i="2"/>
  <c r="AH56" i="2" s="1"/>
  <c r="AF39" i="2"/>
  <c r="AF56" i="2" s="1"/>
  <c r="AD39" i="2"/>
  <c r="AD56" i="2" s="1"/>
  <c r="Y39" i="2"/>
  <c r="U39" i="2"/>
  <c r="U56" i="2" s="1"/>
  <c r="O39" i="2"/>
  <c r="O56" i="2" s="1"/>
  <c r="AX38" i="2"/>
  <c r="AV38" i="2"/>
  <c r="BF38" i="2" s="1"/>
  <c r="BH38" i="2" s="1"/>
  <c r="AB38" i="2"/>
  <c r="Z38" i="2"/>
  <c r="W38" i="2" s="1"/>
  <c r="S38" i="2" s="1"/>
  <c r="Q38" i="2"/>
  <c r="AX37" i="2"/>
  <c r="AV37" i="2"/>
  <c r="BF37" i="2" s="1"/>
  <c r="BH37" i="2" s="1"/>
  <c r="AB37" i="2"/>
  <c r="Z37" i="2"/>
  <c r="AJ37" i="2" s="1"/>
  <c r="AL37" i="2" s="1"/>
  <c r="W37" i="2"/>
  <c r="S37" i="2" s="1"/>
  <c r="Q37" i="2"/>
  <c r="AX36" i="2"/>
  <c r="AV36" i="2"/>
  <c r="BF36" i="2" s="1"/>
  <c r="BH36" i="2" s="1"/>
  <c r="AB36" i="2"/>
  <c r="Z36" i="2"/>
  <c r="Q36" i="2"/>
  <c r="AX35" i="2"/>
  <c r="AX39" i="2" s="1"/>
  <c r="AV35" i="2"/>
  <c r="BF35" i="2" s="1"/>
  <c r="BF39" i="2" s="1"/>
  <c r="AB35" i="2"/>
  <c r="AB39" i="2" s="1"/>
  <c r="AB56" i="2" s="1"/>
  <c r="Z35" i="2"/>
  <c r="W35" i="2"/>
  <c r="Q35" i="2"/>
  <c r="Q39" i="2" s="1"/>
  <c r="Q56" i="2" s="1"/>
  <c r="AX59" i="1"/>
  <c r="AV59" i="1"/>
  <c r="BF59" i="1" s="1"/>
  <c r="BH59" i="1" s="1"/>
  <c r="AB59" i="1"/>
  <c r="Z59" i="1"/>
  <c r="AJ59" i="1" s="1"/>
  <c r="AL59" i="1" s="1"/>
  <c r="Q59" i="1"/>
  <c r="AX58" i="1"/>
  <c r="AV58" i="1"/>
  <c r="BF58" i="1" s="1"/>
  <c r="BH58" i="1" s="1"/>
  <c r="AB58" i="1"/>
  <c r="Z58" i="1"/>
  <c r="AJ58" i="1" s="1"/>
  <c r="AL58" i="1" s="1"/>
  <c r="W58" i="1"/>
  <c r="S58" i="1" s="1"/>
  <c r="Q58" i="1"/>
  <c r="BD55" i="1"/>
  <c r="BB55" i="1"/>
  <c r="AZ55" i="1"/>
  <c r="AV55" i="1"/>
  <c r="AU55" i="1"/>
  <c r="AU56" i="1" s="1"/>
  <c r="AH55" i="1"/>
  <c r="AF55" i="1"/>
  <c r="AD55" i="1"/>
  <c r="Y55" i="1"/>
  <c r="Y56" i="1" s="1"/>
  <c r="U55" i="1"/>
  <c r="O55" i="1"/>
  <c r="AX54" i="1"/>
  <c r="AX55" i="1" s="1"/>
  <c r="AV54" i="1"/>
  <c r="BF54" i="1" s="1"/>
  <c r="AB54" i="1"/>
  <c r="AB55" i="1" s="1"/>
  <c r="Z54" i="1"/>
  <c r="Z55" i="1" s="1"/>
  <c r="W54" i="1"/>
  <c r="W55" i="1" s="1"/>
  <c r="Q54" i="1"/>
  <c r="Q55" i="1" s="1"/>
  <c r="BD52" i="1"/>
  <c r="BB52" i="1"/>
  <c r="AZ52" i="1"/>
  <c r="AU52" i="1"/>
  <c r="AH52" i="1"/>
  <c r="AF52" i="1"/>
  <c r="AD52" i="1"/>
  <c r="Y52" i="1"/>
  <c r="U52" i="1"/>
  <c r="O52" i="1"/>
  <c r="AX51" i="1"/>
  <c r="AV51" i="1"/>
  <c r="BF51" i="1" s="1"/>
  <c r="BH51" i="1" s="1"/>
  <c r="AB51" i="1"/>
  <c r="Z51" i="1"/>
  <c r="AJ51" i="1" s="1"/>
  <c r="AL51" i="1" s="1"/>
  <c r="Q51" i="1"/>
  <c r="AX50" i="1"/>
  <c r="AV50" i="1"/>
  <c r="BF50" i="1" s="1"/>
  <c r="BH50" i="1" s="1"/>
  <c r="AB50" i="1"/>
  <c r="Z50" i="1"/>
  <c r="AJ50" i="1" s="1"/>
  <c r="AL50" i="1" s="1"/>
  <c r="W50" i="1"/>
  <c r="S50" i="1" s="1"/>
  <c r="Q50" i="1"/>
  <c r="AX49" i="1"/>
  <c r="AX52" i="1" s="1"/>
  <c r="AV49" i="1"/>
  <c r="BF49" i="1" s="1"/>
  <c r="AB49" i="1"/>
  <c r="AB52" i="1" s="1"/>
  <c r="Z49" i="1"/>
  <c r="Z52" i="1" s="1"/>
  <c r="Q49" i="1"/>
  <c r="Q52" i="1" s="1"/>
  <c r="BD47" i="1"/>
  <c r="BB47" i="1"/>
  <c r="AZ47" i="1"/>
  <c r="AU47" i="1"/>
  <c r="AH47" i="1"/>
  <c r="AF47" i="1"/>
  <c r="AD47" i="1"/>
  <c r="Y47" i="1"/>
  <c r="U47" i="1"/>
  <c r="O47" i="1"/>
  <c r="AX46" i="1"/>
  <c r="AV46" i="1"/>
  <c r="BF46" i="1" s="1"/>
  <c r="BH46" i="1" s="1"/>
  <c r="AB46" i="1"/>
  <c r="Z46" i="1"/>
  <c r="AJ46" i="1" s="1"/>
  <c r="AL46" i="1" s="1"/>
  <c r="Q46" i="1"/>
  <c r="AX45" i="1"/>
  <c r="AV45" i="1"/>
  <c r="BF45" i="1" s="1"/>
  <c r="BH45" i="1" s="1"/>
  <c r="AB45" i="1"/>
  <c r="Z45" i="1"/>
  <c r="AJ45" i="1" s="1"/>
  <c r="AL45" i="1" s="1"/>
  <c r="W45" i="1"/>
  <c r="S45" i="1" s="1"/>
  <c r="Q45" i="1"/>
  <c r="AX44" i="1"/>
  <c r="AV44" i="1"/>
  <c r="BF44" i="1" s="1"/>
  <c r="BH44" i="1" s="1"/>
  <c r="AB44" i="1"/>
  <c r="Z44" i="1"/>
  <c r="AJ44" i="1" s="1"/>
  <c r="AL44" i="1" s="1"/>
  <c r="Q44" i="1"/>
  <c r="AX43" i="1"/>
  <c r="AV43" i="1"/>
  <c r="BF43" i="1" s="1"/>
  <c r="BH43" i="1" s="1"/>
  <c r="AB43" i="1"/>
  <c r="Z43" i="1"/>
  <c r="AJ43" i="1" s="1"/>
  <c r="AL43" i="1" s="1"/>
  <c r="W43" i="1"/>
  <c r="S43" i="1" s="1"/>
  <c r="Q43" i="1"/>
  <c r="AX42" i="1"/>
  <c r="AV42" i="1"/>
  <c r="BF42" i="1" s="1"/>
  <c r="BH42" i="1" s="1"/>
  <c r="AB42" i="1"/>
  <c r="Z42" i="1"/>
  <c r="AJ42" i="1" s="1"/>
  <c r="AL42" i="1" s="1"/>
  <c r="Q42" i="1"/>
  <c r="AX41" i="1"/>
  <c r="AX47" i="1" s="1"/>
  <c r="AV41" i="1"/>
  <c r="AV47" i="1" s="1"/>
  <c r="AB41" i="1"/>
  <c r="AB47" i="1" s="1"/>
  <c r="Z41" i="1"/>
  <c r="Z47" i="1" s="1"/>
  <c r="W41" i="1"/>
  <c r="Q41" i="1"/>
  <c r="Q47" i="1" s="1"/>
  <c r="BD39" i="1"/>
  <c r="BD56" i="1" s="1"/>
  <c r="BB39" i="1"/>
  <c r="BB56" i="1" s="1"/>
  <c r="AZ39" i="1"/>
  <c r="AZ56" i="1" s="1"/>
  <c r="AU39" i="1"/>
  <c r="AH39" i="1"/>
  <c r="AH56" i="1" s="1"/>
  <c r="AF39" i="1"/>
  <c r="AF56" i="1" s="1"/>
  <c r="AD39" i="1"/>
  <c r="AD56" i="1" s="1"/>
  <c r="Y39" i="1"/>
  <c r="U39" i="1"/>
  <c r="U56" i="1" s="1"/>
  <c r="O39" i="1"/>
  <c r="O56" i="1" s="1"/>
  <c r="AX38" i="1"/>
  <c r="AV38" i="1"/>
  <c r="BF38" i="1" s="1"/>
  <c r="BH38" i="1" s="1"/>
  <c r="AB38" i="1"/>
  <c r="Z38" i="1"/>
  <c r="AJ38" i="1" s="1"/>
  <c r="AL38" i="1" s="1"/>
  <c r="Q38" i="1"/>
  <c r="AX37" i="1"/>
  <c r="AV37" i="1"/>
  <c r="BF37" i="1" s="1"/>
  <c r="BH37" i="1" s="1"/>
  <c r="AB37" i="1"/>
  <c r="Z37" i="1"/>
  <c r="AJ37" i="1" s="1"/>
  <c r="AL37" i="1" s="1"/>
  <c r="W37" i="1"/>
  <c r="S37" i="1" s="1"/>
  <c r="Q37" i="1"/>
  <c r="AX36" i="1"/>
  <c r="AV36" i="1"/>
  <c r="BF36" i="1" s="1"/>
  <c r="BH36" i="1" s="1"/>
  <c r="AB36" i="1"/>
  <c r="Z36" i="1"/>
  <c r="W36" i="1" s="1"/>
  <c r="S36" i="1" s="1"/>
  <c r="Q36" i="1"/>
  <c r="AX35" i="1"/>
  <c r="AX39" i="1" s="1"/>
  <c r="AX56" i="1" s="1"/>
  <c r="AV35" i="1"/>
  <c r="AV39" i="1" s="1"/>
  <c r="AB35" i="1"/>
  <c r="AB39" i="1" s="1"/>
  <c r="AB56" i="1" s="1"/>
  <c r="Z35" i="1"/>
  <c r="Z39" i="1" s="1"/>
  <c r="Z56" i="1" s="1"/>
  <c r="W35" i="1"/>
  <c r="Q35" i="1"/>
  <c r="Q39" i="1" s="1"/>
  <c r="Q56" i="1" s="1"/>
  <c r="AX54" i="9" l="1"/>
  <c r="AU54" i="9"/>
  <c r="AV38" i="9"/>
  <c r="AJ34" i="9"/>
  <c r="AL34" i="9" s="1"/>
  <c r="W36" i="9"/>
  <c r="S36" i="9" s="1"/>
  <c r="BF37" i="9"/>
  <c r="BH37" i="9" s="1"/>
  <c r="Q45" i="9"/>
  <c r="Q54" i="9" s="1"/>
  <c r="Z45" i="9"/>
  <c r="AV45" i="9"/>
  <c r="BF43" i="9"/>
  <c r="BH43" i="9" s="1"/>
  <c r="AJ44" i="9"/>
  <c r="AL44" i="9" s="1"/>
  <c r="BF44" i="9"/>
  <c r="BH44" i="9" s="1"/>
  <c r="BF47" i="9"/>
  <c r="W49" i="9"/>
  <c r="S49" i="9" s="1"/>
  <c r="W57" i="9"/>
  <c r="S57" i="9" s="1"/>
  <c r="W37" i="7"/>
  <c r="AX56" i="7"/>
  <c r="Y60" i="7"/>
  <c r="AU60" i="7"/>
  <c r="Q37" i="7"/>
  <c r="Q60" i="7" s="1"/>
  <c r="AJ33" i="7"/>
  <c r="BF33" i="7"/>
  <c r="BH33" i="7" s="1"/>
  <c r="W35" i="7"/>
  <c r="S35" i="7" s="1"/>
  <c r="S37" i="7" s="1"/>
  <c r="BF36" i="7"/>
  <c r="BH36" i="7" s="1"/>
  <c r="O60" i="7"/>
  <c r="AZ60" i="7"/>
  <c r="BD60" i="7"/>
  <c r="W39" i="7"/>
  <c r="S39" i="7" s="1"/>
  <c r="AB51" i="7"/>
  <c r="AB60" i="7" s="1"/>
  <c r="AX51" i="7"/>
  <c r="AX60" i="7" s="1"/>
  <c r="BF40" i="7"/>
  <c r="BH40" i="7" s="1"/>
  <c r="AJ41" i="7"/>
  <c r="AL41" i="7" s="1"/>
  <c r="BF41" i="7"/>
  <c r="BH41" i="7" s="1"/>
  <c r="W43" i="7"/>
  <c r="S43" i="7" s="1"/>
  <c r="BF44" i="7"/>
  <c r="BH44" i="7" s="1"/>
  <c r="AJ45" i="7"/>
  <c r="AL45" i="7" s="1"/>
  <c r="BF45" i="7"/>
  <c r="BH45" i="7" s="1"/>
  <c r="W47" i="7"/>
  <c r="S47" i="7" s="1"/>
  <c r="BF48" i="7"/>
  <c r="BH48" i="7" s="1"/>
  <c r="AJ49" i="7"/>
  <c r="AL49" i="7" s="1"/>
  <c r="BF49" i="7"/>
  <c r="BH49" i="7" s="1"/>
  <c r="AV56" i="7"/>
  <c r="AJ54" i="7"/>
  <c r="AL54" i="7" s="1"/>
  <c r="BF54" i="7"/>
  <c r="BH54" i="7" s="1"/>
  <c r="W58" i="7"/>
  <c r="W59" i="7" s="1"/>
  <c r="AV59" i="7"/>
  <c r="BF63" i="7"/>
  <c r="BH63" i="7" s="1"/>
  <c r="BH54" i="1"/>
  <c r="BF55" i="1"/>
  <c r="BH55" i="1" s="1"/>
  <c r="BF52" i="1"/>
  <c r="BH49" i="1"/>
  <c r="AJ36" i="1"/>
  <c r="AL36" i="1" s="1"/>
  <c r="S35" i="1"/>
  <c r="AJ35" i="1"/>
  <c r="BF35" i="1"/>
  <c r="W38" i="1"/>
  <c r="S38" i="1" s="1"/>
  <c r="S41" i="1"/>
  <c r="AJ41" i="1"/>
  <c r="BF41" i="1"/>
  <c r="W42" i="1"/>
  <c r="S42" i="1" s="1"/>
  <c r="W44" i="1"/>
  <c r="S44" i="1" s="1"/>
  <c r="W46" i="1"/>
  <c r="S46" i="1" s="1"/>
  <c r="W49" i="1"/>
  <c r="W51" i="1"/>
  <c r="S51" i="1" s="1"/>
  <c r="AV52" i="1"/>
  <c r="AV56" i="1" s="1"/>
  <c r="S54" i="1"/>
  <c r="S55" i="1" s="1"/>
  <c r="AJ54" i="1"/>
  <c r="W59" i="1"/>
  <c r="S59" i="1" s="1"/>
  <c r="AJ35" i="2"/>
  <c r="AX56" i="2"/>
  <c r="W36" i="2"/>
  <c r="S36" i="2" s="1"/>
  <c r="AJ36" i="2"/>
  <c r="AL36" i="2" s="1"/>
  <c r="AL41" i="2"/>
  <c r="BF47" i="2"/>
  <c r="BH41" i="2"/>
  <c r="AJ45" i="4"/>
  <c r="AL35" i="4"/>
  <c r="BF45" i="4"/>
  <c r="BH35" i="4"/>
  <c r="BF57" i="4"/>
  <c r="BH54" i="4"/>
  <c r="BH56" i="5"/>
  <c r="BF57" i="5"/>
  <c r="BH57" i="5" s="1"/>
  <c r="AJ49" i="1"/>
  <c r="S35" i="2"/>
  <c r="S39" i="2" s="1"/>
  <c r="W39" i="2"/>
  <c r="BH35" i="2"/>
  <c r="BF55" i="2"/>
  <c r="BH54" i="2"/>
  <c r="BH59" i="4"/>
  <c r="BF60" i="4"/>
  <c r="BH60" i="4" s="1"/>
  <c r="BF54" i="5"/>
  <c r="BH53" i="5"/>
  <c r="BF57" i="6"/>
  <c r="BH54" i="6"/>
  <c r="AJ38" i="2"/>
  <c r="AL38" i="2" s="1"/>
  <c r="Z39" i="2"/>
  <c r="AV39" i="2"/>
  <c r="AJ42" i="2"/>
  <c r="AL42" i="2" s="1"/>
  <c r="AJ44" i="2"/>
  <c r="AL44" i="2" s="1"/>
  <c r="AJ46" i="2"/>
  <c r="AL46" i="2" s="1"/>
  <c r="W47" i="2"/>
  <c r="Z47" i="2"/>
  <c r="AV47" i="2"/>
  <c r="S49" i="2"/>
  <c r="AJ49" i="2"/>
  <c r="BF49" i="2"/>
  <c r="W50" i="2"/>
  <c r="S50" i="2" s="1"/>
  <c r="W54" i="2"/>
  <c r="AV55" i="2"/>
  <c r="W58" i="2"/>
  <c r="S58" i="2" s="1"/>
  <c r="W35" i="4"/>
  <c r="W37" i="4"/>
  <c r="S37" i="4" s="1"/>
  <c r="W39" i="4"/>
  <c r="S39" i="4" s="1"/>
  <c r="W41" i="4"/>
  <c r="S41" i="4" s="1"/>
  <c r="W43" i="4"/>
  <c r="S43" i="4" s="1"/>
  <c r="Z45" i="4"/>
  <c r="Z61" i="4" s="1"/>
  <c r="AV45" i="4"/>
  <c r="W47" i="4"/>
  <c r="W49" i="4"/>
  <c r="S49" i="4" s="1"/>
  <c r="W51" i="4"/>
  <c r="S51" i="4" s="1"/>
  <c r="W54" i="4"/>
  <c r="W56" i="4"/>
  <c r="S56" i="4" s="1"/>
  <c r="AV57" i="4"/>
  <c r="S59" i="4"/>
  <c r="S60" i="4" s="1"/>
  <c r="AJ59" i="4"/>
  <c r="W64" i="4"/>
  <c r="S64" i="4" s="1"/>
  <c r="S35" i="5"/>
  <c r="AJ35" i="5"/>
  <c r="BF35" i="5"/>
  <c r="W36" i="5"/>
  <c r="S36" i="5" s="1"/>
  <c r="W38" i="5"/>
  <c r="S38" i="5" s="1"/>
  <c r="W40" i="5"/>
  <c r="S40" i="5" s="1"/>
  <c r="W42" i="5"/>
  <c r="S42" i="5" s="1"/>
  <c r="W44" i="5"/>
  <c r="S44" i="5" s="1"/>
  <c r="S47" i="5"/>
  <c r="AJ47" i="5"/>
  <c r="BF47" i="5"/>
  <c r="W48" i="5"/>
  <c r="S48" i="5" s="1"/>
  <c r="W50" i="5"/>
  <c r="S50" i="5" s="1"/>
  <c r="W53" i="5"/>
  <c r="AV54" i="5"/>
  <c r="AV58" i="5" s="1"/>
  <c r="S56" i="5"/>
  <c r="S57" i="5" s="1"/>
  <c r="AJ56" i="5"/>
  <c r="W61" i="5"/>
  <c r="S61" i="5" s="1"/>
  <c r="W35" i="6"/>
  <c r="W37" i="6"/>
  <c r="S37" i="6" s="1"/>
  <c r="S40" i="6"/>
  <c r="AJ40" i="6"/>
  <c r="BF40" i="6"/>
  <c r="W41" i="6"/>
  <c r="S41" i="6" s="1"/>
  <c r="W43" i="6"/>
  <c r="S43" i="6" s="1"/>
  <c r="W45" i="6"/>
  <c r="S45" i="6" s="1"/>
  <c r="W47" i="6"/>
  <c r="S47" i="6" s="1"/>
  <c r="W49" i="6"/>
  <c r="S49" i="6" s="1"/>
  <c r="W51" i="6"/>
  <c r="S51" i="6" s="1"/>
  <c r="W54" i="6"/>
  <c r="W56" i="6"/>
  <c r="S56" i="6" s="1"/>
  <c r="AV57" i="6"/>
  <c r="AV61" i="6" s="1"/>
  <c r="S59" i="6"/>
  <c r="S60" i="6" s="1"/>
  <c r="AJ59" i="6"/>
  <c r="BF59" i="6"/>
  <c r="BF64" i="6"/>
  <c r="BH64" i="6" s="1"/>
  <c r="AL39" i="7"/>
  <c r="BF51" i="7"/>
  <c r="BH39" i="7"/>
  <c r="BF59" i="7"/>
  <c r="BH58" i="7"/>
  <c r="W51" i="8"/>
  <c r="W60" i="8" s="1"/>
  <c r="S46" i="8"/>
  <c r="S51" i="8" s="1"/>
  <c r="BF59" i="8"/>
  <c r="BH59" i="8" s="1"/>
  <c r="BH58" i="8"/>
  <c r="AJ54" i="2"/>
  <c r="AJ47" i="4"/>
  <c r="BF47" i="4"/>
  <c r="AJ54" i="4"/>
  <c r="AJ53" i="5"/>
  <c r="AJ35" i="6"/>
  <c r="BF35" i="6"/>
  <c r="AJ54" i="6"/>
  <c r="AJ63" i="6"/>
  <c r="AL63" i="6" s="1"/>
  <c r="AL33" i="7"/>
  <c r="W56" i="7"/>
  <c r="S53" i="7"/>
  <c r="S56" i="7" s="1"/>
  <c r="W56" i="8"/>
  <c r="S53" i="8"/>
  <c r="S56" i="8" s="1"/>
  <c r="AJ34" i="7"/>
  <c r="AL34" i="7" s="1"/>
  <c r="BF34" i="7"/>
  <c r="BH34" i="7" s="1"/>
  <c r="AJ36" i="7"/>
  <c r="AL36" i="7" s="1"/>
  <c r="Z37" i="7"/>
  <c r="AJ40" i="7"/>
  <c r="AL40" i="7" s="1"/>
  <c r="AJ42" i="7"/>
  <c r="AL42" i="7" s="1"/>
  <c r="AJ44" i="7"/>
  <c r="AL44" i="7" s="1"/>
  <c r="AJ46" i="7"/>
  <c r="AL46" i="7" s="1"/>
  <c r="AJ48" i="7"/>
  <c r="AL48" i="7" s="1"/>
  <c r="AJ50" i="7"/>
  <c r="AL50" i="7" s="1"/>
  <c r="W51" i="7"/>
  <c r="W60" i="7" s="1"/>
  <c r="Z51" i="7"/>
  <c r="AV51" i="7"/>
  <c r="AV60" i="7" s="1"/>
  <c r="AJ53" i="7"/>
  <c r="BF53" i="7"/>
  <c r="AJ55" i="7"/>
  <c r="AL55" i="7" s="1"/>
  <c r="Z56" i="7"/>
  <c r="AJ62" i="7"/>
  <c r="AL62" i="7" s="1"/>
  <c r="AJ63" i="7"/>
  <c r="AL63" i="7" s="1"/>
  <c r="AJ36" i="8"/>
  <c r="AL36" i="8" s="1"/>
  <c r="AJ38" i="8"/>
  <c r="AL38" i="8" s="1"/>
  <c r="AJ40" i="8"/>
  <c r="AL40" i="8" s="1"/>
  <c r="AJ42" i="8"/>
  <c r="AL42" i="8" s="1"/>
  <c r="AJ46" i="8"/>
  <c r="BF46" i="8"/>
  <c r="AJ48" i="8"/>
  <c r="AL48" i="8" s="1"/>
  <c r="AJ50" i="8"/>
  <c r="AL50" i="8" s="1"/>
  <c r="Z51" i="8"/>
  <c r="Z60" i="8" s="1"/>
  <c r="AJ53" i="8"/>
  <c r="BF53" i="8"/>
  <c r="AJ55" i="8"/>
  <c r="AL55" i="8" s="1"/>
  <c r="Z56" i="8"/>
  <c r="AJ33" i="9"/>
  <c r="AJ35" i="9"/>
  <c r="AL35" i="9" s="1"/>
  <c r="AJ37" i="9"/>
  <c r="AL37" i="9" s="1"/>
  <c r="S40" i="9"/>
  <c r="S58" i="7"/>
  <c r="S59" i="7" s="1"/>
  <c r="AJ58" i="7"/>
  <c r="S35" i="8"/>
  <c r="S44" i="8" s="1"/>
  <c r="S60" i="8" s="1"/>
  <c r="AJ35" i="8"/>
  <c r="BF35" i="8"/>
  <c r="S58" i="8"/>
  <c r="S59" i="8" s="1"/>
  <c r="AJ58" i="8"/>
  <c r="BF63" i="8"/>
  <c r="BH63" i="8" s="1"/>
  <c r="S33" i="9"/>
  <c r="S38" i="9" s="1"/>
  <c r="BF33" i="9"/>
  <c r="BF34" i="9"/>
  <c r="BH34" i="9" s="1"/>
  <c r="BF36" i="9"/>
  <c r="BH36" i="9" s="1"/>
  <c r="Z38" i="9"/>
  <c r="W41" i="9"/>
  <c r="S41" i="9" s="1"/>
  <c r="AJ41" i="9"/>
  <c r="AL41" i="9" s="1"/>
  <c r="AJ42" i="9"/>
  <c r="AL42" i="9" s="1"/>
  <c r="BH47" i="9"/>
  <c r="AJ43" i="9"/>
  <c r="AL43" i="9" s="1"/>
  <c r="W50" i="9"/>
  <c r="AJ48" i="9"/>
  <c r="AL48" i="9" s="1"/>
  <c r="BF48" i="9"/>
  <c r="BH48" i="9" s="1"/>
  <c r="BF52" i="9"/>
  <c r="AJ56" i="9"/>
  <c r="AL56" i="9" s="1"/>
  <c r="Q58" i="10"/>
  <c r="AJ35" i="10"/>
  <c r="AJ37" i="10"/>
  <c r="AL37" i="10" s="1"/>
  <c r="AJ39" i="10"/>
  <c r="AL39" i="10" s="1"/>
  <c r="S42" i="10"/>
  <c r="AJ52" i="10"/>
  <c r="AL52" i="10" s="1"/>
  <c r="BF56" i="10"/>
  <c r="AJ60" i="10"/>
  <c r="AL60" i="10" s="1"/>
  <c r="Z41" i="11"/>
  <c r="Z60" i="11" s="1"/>
  <c r="W35" i="11"/>
  <c r="AJ35" i="11"/>
  <c r="AJ40" i="11"/>
  <c r="AL40" i="11" s="1"/>
  <c r="BF44" i="11"/>
  <c r="BH44" i="11" s="1"/>
  <c r="W63" i="11"/>
  <c r="S63" i="11" s="1"/>
  <c r="AJ63" i="11"/>
  <c r="AL63" i="11" s="1"/>
  <c r="U54" i="9"/>
  <c r="AF54" i="9"/>
  <c r="AJ40" i="9"/>
  <c r="BF40" i="9"/>
  <c r="S47" i="9"/>
  <c r="S50" i="9" s="1"/>
  <c r="Z50" i="9"/>
  <c r="AJ47" i="9"/>
  <c r="W52" i="9"/>
  <c r="AJ52" i="9"/>
  <c r="Y54" i="9"/>
  <c r="BF57" i="9"/>
  <c r="BH57" i="9" s="1"/>
  <c r="S35" i="10"/>
  <c r="S40" i="10" s="1"/>
  <c r="AB58" i="10"/>
  <c r="BF35" i="10"/>
  <c r="BF36" i="10"/>
  <c r="BH36" i="10" s="1"/>
  <c r="BF38" i="10"/>
  <c r="BH38" i="10" s="1"/>
  <c r="Z40" i="10"/>
  <c r="Z58" i="10" s="1"/>
  <c r="AF58" i="10"/>
  <c r="W43" i="10"/>
  <c r="S43" i="10" s="1"/>
  <c r="AJ43" i="10"/>
  <c r="AL43" i="10" s="1"/>
  <c r="AJ44" i="10"/>
  <c r="AL44" i="10" s="1"/>
  <c r="W45" i="10"/>
  <c r="S45" i="10" s="1"/>
  <c r="AJ45" i="10"/>
  <c r="AL45" i="10" s="1"/>
  <c r="AJ46" i="10"/>
  <c r="AL46" i="10" s="1"/>
  <c r="W47" i="10"/>
  <c r="S47" i="10" s="1"/>
  <c r="AJ47" i="10"/>
  <c r="AL47" i="10" s="1"/>
  <c r="AJ48" i="10"/>
  <c r="AL48" i="10" s="1"/>
  <c r="W54" i="10"/>
  <c r="S51" i="10"/>
  <c r="S54" i="10" s="1"/>
  <c r="BF51" i="10"/>
  <c r="BF53" i="10"/>
  <c r="BH53" i="10" s="1"/>
  <c r="W56" i="10"/>
  <c r="AJ56" i="10"/>
  <c r="Y58" i="10"/>
  <c r="BF61" i="10"/>
  <c r="BH61" i="10" s="1"/>
  <c r="AV60" i="11"/>
  <c r="BF35" i="11"/>
  <c r="BF36" i="11"/>
  <c r="BH36" i="11" s="1"/>
  <c r="AJ38" i="11"/>
  <c r="AL38" i="11" s="1"/>
  <c r="BF51" i="11"/>
  <c r="BH51" i="11" s="1"/>
  <c r="BH43" i="11"/>
  <c r="BF53" i="11"/>
  <c r="AJ42" i="10"/>
  <c r="BF42" i="10"/>
  <c r="AJ51" i="10"/>
  <c r="Q41" i="11"/>
  <c r="Q60" i="11" s="1"/>
  <c r="AB41" i="11"/>
  <c r="AB60" i="11" s="1"/>
  <c r="AX41" i="11"/>
  <c r="AX60" i="11" s="1"/>
  <c r="BF37" i="11"/>
  <c r="BH37" i="11" s="1"/>
  <c r="BF39" i="11"/>
  <c r="BH39" i="11" s="1"/>
  <c r="AJ43" i="11"/>
  <c r="W44" i="11"/>
  <c r="S44" i="11" s="1"/>
  <c r="S51" i="11" s="1"/>
  <c r="AJ44" i="11"/>
  <c r="AL44" i="11" s="1"/>
  <c r="AJ45" i="11"/>
  <c r="AL45" i="11" s="1"/>
  <c r="W46" i="11"/>
  <c r="S46" i="11" s="1"/>
  <c r="AJ46" i="11"/>
  <c r="AL46" i="11" s="1"/>
  <c r="AJ47" i="11"/>
  <c r="AL47" i="11" s="1"/>
  <c r="W48" i="11"/>
  <c r="S48" i="11" s="1"/>
  <c r="AJ48" i="11"/>
  <c r="AL48" i="11" s="1"/>
  <c r="AJ49" i="11"/>
  <c r="AL49" i="11" s="1"/>
  <c r="W50" i="11"/>
  <c r="S50" i="11" s="1"/>
  <c r="AJ50" i="11"/>
  <c r="AL50" i="11" s="1"/>
  <c r="W53" i="11"/>
  <c r="AJ53" i="11"/>
  <c r="AJ54" i="11"/>
  <c r="AL54" i="11" s="1"/>
  <c r="W55" i="11"/>
  <c r="S55" i="11" s="1"/>
  <c r="AJ55" i="11"/>
  <c r="AL55" i="11" s="1"/>
  <c r="W59" i="11"/>
  <c r="S58" i="11"/>
  <c r="S59" i="11" s="1"/>
  <c r="BF58" i="11"/>
  <c r="AU60" i="11"/>
  <c r="BF62" i="11"/>
  <c r="BH62" i="11" s="1"/>
  <c r="AJ58" i="11"/>
  <c r="BF50" i="9" l="1"/>
  <c r="BH50" i="9" s="1"/>
  <c r="W45" i="9"/>
  <c r="W38" i="9"/>
  <c r="AV54" i="9"/>
  <c r="S51" i="7"/>
  <c r="S60" i="7"/>
  <c r="BH59" i="7"/>
  <c r="AJ56" i="11"/>
  <c r="AL53" i="11"/>
  <c r="BH53" i="11"/>
  <c r="BF56" i="11"/>
  <c r="BH56" i="11" s="1"/>
  <c r="W57" i="10"/>
  <c r="S56" i="10"/>
  <c r="S57" i="10" s="1"/>
  <c r="BF40" i="10"/>
  <c r="BH35" i="10"/>
  <c r="W53" i="9"/>
  <c r="W54" i="9" s="1"/>
  <c r="S52" i="9"/>
  <c r="S53" i="9" s="1"/>
  <c r="BF45" i="9"/>
  <c r="BH45" i="9" s="1"/>
  <c r="BH40" i="9"/>
  <c r="W51" i="11"/>
  <c r="W41" i="11"/>
  <c r="S35" i="11"/>
  <c r="S41" i="11" s="1"/>
  <c r="W49" i="10"/>
  <c r="W58" i="10" s="1"/>
  <c r="BH52" i="9"/>
  <c r="BF53" i="9"/>
  <c r="BH53" i="9" s="1"/>
  <c r="Z54" i="9"/>
  <c r="AJ59" i="8"/>
  <c r="AL58" i="8"/>
  <c r="BF44" i="8"/>
  <c r="BH35" i="8"/>
  <c r="BH53" i="8"/>
  <c r="BF56" i="8"/>
  <c r="BH56" i="8" s="1"/>
  <c r="AJ51" i="8"/>
  <c r="AL51" i="8" s="1"/>
  <c r="AL46" i="8"/>
  <c r="AJ56" i="7"/>
  <c r="AL53" i="7"/>
  <c r="Z60" i="7"/>
  <c r="BF38" i="6"/>
  <c r="BH35" i="6"/>
  <c r="AJ54" i="5"/>
  <c r="AL53" i="5"/>
  <c r="BF52" i="4"/>
  <c r="BH52" i="4" s="1"/>
  <c r="BH47" i="4"/>
  <c r="AJ55" i="2"/>
  <c r="AL54" i="2"/>
  <c r="BH59" i="6"/>
  <c r="BF60" i="6"/>
  <c r="BH60" i="6" s="1"/>
  <c r="BH40" i="6"/>
  <c r="BF52" i="6"/>
  <c r="BH52" i="6" s="1"/>
  <c r="S52" i="6"/>
  <c r="W38" i="6"/>
  <c r="S35" i="6"/>
  <c r="S38" i="6" s="1"/>
  <c r="AJ57" i="5"/>
  <c r="AL56" i="5"/>
  <c r="BH47" i="5"/>
  <c r="BF51" i="5"/>
  <c r="BH51" i="5" s="1"/>
  <c r="S51" i="5"/>
  <c r="BH35" i="5"/>
  <c r="BF45" i="5"/>
  <c r="BF58" i="5" s="1"/>
  <c r="S45" i="5"/>
  <c r="AJ60" i="4"/>
  <c r="AL59" i="4"/>
  <c r="W57" i="4"/>
  <c r="S54" i="4"/>
  <c r="S57" i="4" s="1"/>
  <c r="AV61" i="4"/>
  <c r="S35" i="4"/>
  <c r="S45" i="4" s="1"/>
  <c r="W45" i="4"/>
  <c r="AJ52" i="2"/>
  <c r="AL49" i="2"/>
  <c r="AV56" i="2"/>
  <c r="BH57" i="6"/>
  <c r="W51" i="5"/>
  <c r="AJ52" i="1"/>
  <c r="AL49" i="1"/>
  <c r="W45" i="5"/>
  <c r="BH57" i="4"/>
  <c r="BF61" i="4"/>
  <c r="AL45" i="4"/>
  <c r="AL41" i="1"/>
  <c r="AJ47" i="1"/>
  <c r="AL47" i="1" s="1"/>
  <c r="AJ39" i="1"/>
  <c r="AL35" i="1"/>
  <c r="BH52" i="1"/>
  <c r="W47" i="1"/>
  <c r="BF59" i="11"/>
  <c r="BH59" i="11" s="1"/>
  <c r="BH58" i="11"/>
  <c r="BF49" i="10"/>
  <c r="BH49" i="10" s="1"/>
  <c r="BH42" i="10"/>
  <c r="BF54" i="10"/>
  <c r="BH54" i="10" s="1"/>
  <c r="BH51" i="10"/>
  <c r="AJ59" i="11"/>
  <c r="AL58" i="11"/>
  <c r="W56" i="11"/>
  <c r="S53" i="11"/>
  <c r="S56" i="11" s="1"/>
  <c r="AJ51" i="11"/>
  <c r="AL51" i="11" s="1"/>
  <c r="AL43" i="11"/>
  <c r="AJ54" i="10"/>
  <c r="AL51" i="10"/>
  <c r="AJ49" i="10"/>
  <c r="AL49" i="10" s="1"/>
  <c r="AL42" i="10"/>
  <c r="BF41" i="11"/>
  <c r="BF60" i="11" s="1"/>
  <c r="BH35" i="11"/>
  <c r="AJ57" i="10"/>
  <c r="AL56" i="10"/>
  <c r="AJ53" i="9"/>
  <c r="AL52" i="9"/>
  <c r="AJ50" i="9"/>
  <c r="AL47" i="9"/>
  <c r="AJ45" i="9"/>
  <c r="AL45" i="9" s="1"/>
  <c r="AL40" i="9"/>
  <c r="AJ41" i="11"/>
  <c r="AL35" i="11"/>
  <c r="BH56" i="10"/>
  <c r="BF57" i="10"/>
  <c r="BH57" i="10" s="1"/>
  <c r="S49" i="10"/>
  <c r="S58" i="10" s="1"/>
  <c r="AJ40" i="10"/>
  <c r="AL35" i="10"/>
  <c r="BF38" i="9"/>
  <c r="BF54" i="9" s="1"/>
  <c r="BH33" i="9"/>
  <c r="AJ44" i="8"/>
  <c r="AL35" i="8"/>
  <c r="AJ59" i="7"/>
  <c r="AL58" i="7"/>
  <c r="S45" i="9"/>
  <c r="S54" i="9" s="1"/>
  <c r="AJ38" i="9"/>
  <c r="AL33" i="9"/>
  <c r="AJ56" i="8"/>
  <c r="AL53" i="8"/>
  <c r="BF51" i="8"/>
  <c r="BH51" i="8" s="1"/>
  <c r="BH46" i="8"/>
  <c r="BH53" i="7"/>
  <c r="BF56" i="7"/>
  <c r="BH56" i="7" s="1"/>
  <c r="BF37" i="7"/>
  <c r="AJ37" i="7"/>
  <c r="AJ57" i="6"/>
  <c r="AL54" i="6"/>
  <c r="AJ38" i="6"/>
  <c r="AL35" i="6"/>
  <c r="AJ57" i="4"/>
  <c r="AL54" i="4"/>
  <c r="AJ52" i="4"/>
  <c r="AL52" i="4" s="1"/>
  <c r="AL47" i="4"/>
  <c r="BH51" i="7"/>
  <c r="AJ51" i="7"/>
  <c r="AL51" i="7" s="1"/>
  <c r="AJ60" i="6"/>
  <c r="AL59" i="6"/>
  <c r="W57" i="6"/>
  <c r="S54" i="6"/>
  <c r="S57" i="6" s="1"/>
  <c r="AL40" i="6"/>
  <c r="AJ52" i="6"/>
  <c r="AL52" i="6" s="1"/>
  <c r="W54" i="5"/>
  <c r="S53" i="5"/>
  <c r="S54" i="5" s="1"/>
  <c r="AL47" i="5"/>
  <c r="AJ51" i="5"/>
  <c r="AL51" i="5" s="1"/>
  <c r="AL35" i="5"/>
  <c r="AJ45" i="5"/>
  <c r="W52" i="4"/>
  <c r="S47" i="4"/>
  <c r="S52" i="4" s="1"/>
  <c r="W55" i="2"/>
  <c r="S54" i="2"/>
  <c r="S55" i="2" s="1"/>
  <c r="BH49" i="2"/>
  <c r="BF52" i="2"/>
  <c r="S52" i="2"/>
  <c r="S56" i="2" s="1"/>
  <c r="Z56" i="2"/>
  <c r="W52" i="6"/>
  <c r="BH54" i="5"/>
  <c r="BH55" i="2"/>
  <c r="W52" i="2"/>
  <c r="W56" i="2" s="1"/>
  <c r="BH47" i="2"/>
  <c r="AJ47" i="2"/>
  <c r="AL47" i="2" s="1"/>
  <c r="AJ39" i="2"/>
  <c r="AL35" i="2"/>
  <c r="AJ55" i="1"/>
  <c r="AL54" i="1"/>
  <c r="W52" i="1"/>
  <c r="S49" i="1"/>
  <c r="S52" i="1" s="1"/>
  <c r="BH41" i="1"/>
  <c r="BF47" i="1"/>
  <c r="BH47" i="1" s="1"/>
  <c r="S47" i="1"/>
  <c r="BF39" i="1"/>
  <c r="BF56" i="1" s="1"/>
  <c r="BH35" i="1"/>
  <c r="S39" i="1"/>
  <c r="S56" i="1" s="1"/>
  <c r="W39" i="1"/>
  <c r="W56" i="1" s="1"/>
  <c r="BF60" i="7" l="1"/>
  <c r="AJ56" i="2"/>
  <c r="AL39" i="2"/>
  <c r="BH52" i="2"/>
  <c r="BF56" i="2"/>
  <c r="AJ58" i="5"/>
  <c r="AL45" i="5"/>
  <c r="AJ60" i="7"/>
  <c r="AL37" i="7"/>
  <c r="AL44" i="8"/>
  <c r="AJ60" i="8"/>
  <c r="AJ58" i="10"/>
  <c r="AL40" i="10"/>
  <c r="W58" i="5"/>
  <c r="S61" i="4"/>
  <c r="S58" i="5"/>
  <c r="S61" i="6"/>
  <c r="BF61" i="6"/>
  <c r="W60" i="11"/>
  <c r="BF58" i="10"/>
  <c r="AJ61" i="6"/>
  <c r="AL38" i="6"/>
  <c r="AJ54" i="9"/>
  <c r="AL38" i="9"/>
  <c r="AL41" i="11"/>
  <c r="AJ60" i="11"/>
  <c r="AJ56" i="1"/>
  <c r="AL39" i="1"/>
  <c r="AJ61" i="4"/>
  <c r="W61" i="4"/>
  <c r="W61" i="6"/>
  <c r="BF60" i="8"/>
  <c r="S60" i="11"/>
</calcChain>
</file>

<file path=xl/sharedStrings.xml><?xml version="1.0" encoding="utf-8"?>
<sst xmlns="http://schemas.openxmlformats.org/spreadsheetml/2006/main" count="2385" uniqueCount="323">
  <si>
    <t>Форма  робочого навчального плану на 2020-2021 н.р.</t>
  </si>
  <si>
    <t>ЗАТВЕРДЖУЮ</t>
  </si>
  <si>
    <t>Проректор з навчальної та                                                                                 науково-педагогічної роботи</t>
  </si>
  <si>
    <t>_______________Наталія ТЮХТЕНКО</t>
  </si>
  <si>
    <t>"_____"____________________2020 р.</t>
  </si>
  <si>
    <t>М.П.</t>
  </si>
  <si>
    <t>ХЕРСОНСЬКИЙ ДЕРЖАВНИЙ УНІВЕРСИТЕТ</t>
  </si>
  <si>
    <t>Факультет економіки і менеджменту</t>
  </si>
  <si>
    <t>Робочий навчальний план</t>
  </si>
  <si>
    <t>Освітня програма  Середня освіта (трудове навчання та технології)</t>
  </si>
  <si>
    <t>Освітня програма Професійна освіта (Технологія виробництва і переробки продукції сільського господарства)</t>
  </si>
  <si>
    <t>Спеціальність 014 Середня освіта (трудове навчання та технології)</t>
  </si>
  <si>
    <t>Спеціальність 015 Професійна освіта (Технологія виробництва і переробки продукції сільського господарства)</t>
  </si>
  <si>
    <t>Спеціалізація</t>
  </si>
  <si>
    <t>Конструювання та моделювання одягу</t>
  </si>
  <si>
    <t>Технічний сервіс машин</t>
  </si>
  <si>
    <t>Курс ІV (денна форма навчання)</t>
  </si>
  <si>
    <t>Освітня програма  Економіка</t>
  </si>
  <si>
    <t>Спеціальність 051 Економіка</t>
  </si>
  <si>
    <t>Курс</t>
  </si>
  <si>
    <t>Спеціалізація Бізнес-економіка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</si>
  <si>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</si>
  <si>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</si>
  <si>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</si>
  <si>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</si>
  <si>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</si>
  <si>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</si>
  <si>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</si>
  <si>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</si>
  <si>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</si>
  <si>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</si>
  <si>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</si>
  <si>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</si>
  <si>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</si>
  <si>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</si>
  <si>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</si>
  <si>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</si>
  <si>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</si>
  <si>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А</t>
  </si>
  <si>
    <t>Б</t>
  </si>
  <si>
    <t xml:space="preserve"> ІV</t>
  </si>
  <si>
    <t xml:space="preserve"> </t>
  </si>
  <si>
    <t>С</t>
  </si>
  <si>
    <t>К</t>
  </si>
  <si>
    <t>Пв</t>
  </si>
  <si>
    <t>Ап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</si>
  <si>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</si>
  <si>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</si>
  <si>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</si>
  <si>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</si>
  <si>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</si>
  <si>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</si>
  <si>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</si>
  <si>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 xml:space="preserve">виробнича практика, </t>
  </si>
  <si>
    <t>Пн</t>
  </si>
  <si>
    <t>навчальна практика,</t>
  </si>
  <si>
    <t>підготовка до атестації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</si>
  <si>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</si>
  <si>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</si>
  <si>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</si>
  <si>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</si>
  <si>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</si>
  <si>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</si>
  <si>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16  навчальних тижнів</t>
  </si>
  <si>
    <t xml:space="preserve">  ІІ семестр 8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</si>
  <si>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</si>
  <si>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</si>
  <si>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</si>
  <si>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</si>
  <si>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</si>
  <si>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</si>
  <si>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</si>
  <si>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</si>
  <si>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</si>
  <si>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</si>
  <si>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</si>
  <si>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</si>
  <si>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</si>
  <si>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</si>
  <si>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</si>
  <si>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</si>
  <si>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</si>
  <si>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</si>
  <si>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</si>
  <si>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</si>
  <si>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</si>
  <si>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1.3.10</t>
  </si>
  <si>
    <t>1.2.9</t>
  </si>
  <si>
    <t>1.3.6.</t>
  </si>
  <si>
    <t>Методика професійного навчання</t>
  </si>
  <si>
    <t>Теорія та метродика технологічної освіти</t>
  </si>
  <si>
    <t>Економіка праці й соціально-трудові відносини</t>
  </si>
  <si>
    <t>7е</t>
  </si>
  <si>
    <t>Кафедра фінансів, обліку та підприємництва</t>
  </si>
  <si>
    <t>1.3.11</t>
  </si>
  <si>
    <t>Технічний дизайн</t>
  </si>
  <si>
    <t>1.2.23.</t>
  </si>
  <si>
    <t>Машиновикористання у рослинництві та тваринництві</t>
  </si>
  <si>
    <t>8дз</t>
  </si>
  <si>
    <t>Кафедра економіки менеджменту і адміністрування</t>
  </si>
  <si>
    <t>7дз</t>
  </si>
  <si>
    <t>1.3.7.</t>
  </si>
  <si>
    <t>Міжнародна економіка</t>
  </si>
  <si>
    <t>7з</t>
  </si>
  <si>
    <t>1.3.13</t>
  </si>
  <si>
    <t>Теорія і методика профорієнтаційної роботи</t>
  </si>
  <si>
    <t>8е</t>
  </si>
  <si>
    <t>1.2.25</t>
  </si>
  <si>
    <t>Машиновикористання у переробних підприємствах</t>
  </si>
  <si>
    <t>1.3.9.</t>
  </si>
  <si>
    <t>Стратегія підприємства</t>
  </si>
  <si>
    <t>1.3.17</t>
  </si>
  <si>
    <t>Курсова робота з фахових дисциплін: Теорія та методика технологічної освіти</t>
  </si>
  <si>
    <t>1.2.26.</t>
  </si>
  <si>
    <t>Курсова робота з фахових дисциплін: Методика професійного навчання</t>
  </si>
  <si>
    <t>1.3.10.</t>
  </si>
  <si>
    <t>Організація виробництва</t>
  </si>
  <si>
    <t>Разом</t>
  </si>
  <si>
    <t>1.3.11.</t>
  </si>
  <si>
    <t>Економіка та організація інноваційної діяльності</t>
  </si>
  <si>
    <t>2. ВИБІРКОВІ КОМПОНЕНТИ ОСВІТНЬОЇ ПРОГРАМИ</t>
  </si>
  <si>
    <t>2.2.1.</t>
  </si>
  <si>
    <t>Економіка сільськогосподарського виробництва і маркетинг / Механіка матеріалів і конструкцій</t>
  </si>
  <si>
    <t>2.3.1.</t>
  </si>
  <si>
    <t>Інноваційні підходи до навчання в галузі технології / Сучасні технології навчання</t>
  </si>
  <si>
    <t>1.3.12.</t>
  </si>
  <si>
    <t>Проектний аналіз</t>
  </si>
  <si>
    <t>8з</t>
  </si>
  <si>
    <t>2.2.5.</t>
  </si>
  <si>
    <t>Технологічні процеси переробних підприємств / Проектування технологічних процкесів переробних підприємств</t>
  </si>
  <si>
    <t>2.3.4.</t>
  </si>
  <si>
    <t>Методика навчання виготовленню виробів з текстильних матеріалів / Методика виготовлення творчих проектів</t>
  </si>
  <si>
    <t>1.3.13.</t>
  </si>
  <si>
    <t>Обгрунтування господарських рішень</t>
  </si>
  <si>
    <t>2.2.6.</t>
  </si>
  <si>
    <t>Водотеплопостачання у сільськогосподарському виробництві / Механіко-технологічні властивості сільськогосподарських матеріалів</t>
  </si>
  <si>
    <t>2.3.5.</t>
  </si>
  <si>
    <t>Практикум з конструювання і моделювання одягу / Ергономічне проектування одягу</t>
  </si>
  <si>
    <t>2.2.7.</t>
  </si>
  <si>
    <t>Технологія технічного обслуговування машин / Стандартизація та сертифікація машин</t>
  </si>
  <si>
    <t>2.3.6.</t>
  </si>
  <si>
    <t>Технологія швейного виробництва / Монтаж сучасних швейних виробів</t>
  </si>
  <si>
    <t>1.3.14.</t>
  </si>
  <si>
    <t>Потенціал і розвиток підприємства</t>
  </si>
  <si>
    <t>2.2.8.</t>
  </si>
  <si>
    <t>Технологія ремонту машин / Електрообладнання та автоматизація сільськогосподарської техніки</t>
  </si>
  <si>
    <t>2.3.7.</t>
  </si>
  <si>
    <t>Дизайн одягу / Технічне моделювання та художнє оформлення одягу</t>
  </si>
  <si>
    <t>1.3.16.</t>
  </si>
  <si>
    <t>Управління витратами</t>
  </si>
  <si>
    <t>2.2.9.</t>
  </si>
  <si>
    <t>Технічний сервіс в агропромисловому комплексі / Електрифікація та автоматизація сільськогосподарського виробництва</t>
  </si>
  <si>
    <t>2.3.8.</t>
  </si>
  <si>
    <t>Конфекціювання матеріалів / Матеріалознавство швейного виробництва</t>
  </si>
  <si>
    <t>1.3.20.</t>
  </si>
  <si>
    <t>Курсова робота з фахових дисциплін: Стратегія підприємства, Організація виробництва, Економіка та організація інноваційної діяльності, Венчурний бізнес</t>
  </si>
  <si>
    <t>2.2.4.</t>
  </si>
  <si>
    <t>Економічна безпека підприємства / Соціально-економічна безпека</t>
  </si>
  <si>
    <t xml:space="preserve">3. ПРАКТИЧНА ПІДГОТОВКА </t>
  </si>
  <si>
    <t>ОК 34</t>
  </si>
  <si>
    <t>Виробнича практика</t>
  </si>
  <si>
    <t>3.2.</t>
  </si>
  <si>
    <t>2.3.2.</t>
  </si>
  <si>
    <t>Фінансова діяльність суб'єктів господарювання / Оподаткування корпорацій</t>
  </si>
  <si>
    <t>2.3.3.</t>
  </si>
  <si>
    <t>Аудит / Облік і звітність за міжнародними стандартами</t>
  </si>
  <si>
    <t>Податкова система / Фінансова діяльність суб'єктів міжнародного підприємництва</t>
  </si>
  <si>
    <t>4. ПІДГОТОВКА ДО АТЕСТАЦІЇ ТА АТЕСТАЦІЯ ЗДОБУВАЧІВ ВИЩОЇ ОСВІТИ</t>
  </si>
  <si>
    <t>4.1.</t>
  </si>
  <si>
    <t>Підготовка до атестації та атестація здобувачів вищої освіти</t>
  </si>
  <si>
    <t>ВСЬОГО</t>
  </si>
  <si>
    <t>Факультативні курси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</si>
  <si>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</si>
  <si>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</si>
  <si>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</si>
  <si>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</si>
  <si>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</si>
  <si>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</si>
  <si>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</si>
  <si>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</si>
  <si>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1.</t>
  </si>
  <si>
    <t>Виробнича</t>
  </si>
  <si>
    <t xml:space="preserve">Виробнича </t>
  </si>
  <si>
    <t>диф.залік</t>
  </si>
  <si>
    <t>диф. залік</t>
  </si>
  <si>
    <t>Кваліфікаційна робота</t>
  </si>
  <si>
    <t xml:space="preserve">Комплексний екзамен за фахом: (Методика навчання технологіям та  кресленню у закладах загальної середньої освіти, Педагогіка та психологія) </t>
  </si>
  <si>
    <t xml:space="preserve">Комплексний екзамен за фахом: (Механізація процесів виробництва і переробки сільськогосподарської продукції та методика навчання, Педагогіка та психологія) </t>
  </si>
  <si>
    <t>"____" _______________   2020  року</t>
  </si>
  <si>
    <t>Декан факультету економіки і менеджменту. ____________ Андрій СОЛОВЙОВ</t>
  </si>
  <si>
    <t>Комплексний екзамен за фахом: стратегія підприємства, потенціал і розвиток підприємства, планування і контроль на підприємстві)</t>
  </si>
  <si>
    <t>Освітня програма  Фінанси, банківсьука справа та страхування</t>
  </si>
  <si>
    <t>Спеціальність 072 Фінанси, банківсьука справа та страхування</t>
  </si>
  <si>
    <t>Освітня програма Менеджмент</t>
  </si>
  <si>
    <t>Спеціальність 073 Менеджмент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</si>
  <si>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</si>
  <si>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</si>
  <si>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</si>
  <si>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</si>
  <si>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адаптований для іноземних студентів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</si>
  <si>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</si>
  <si>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</si>
  <si>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1.3.8.</t>
  </si>
  <si>
    <t>1.3.2.</t>
  </si>
  <si>
    <t>Менеджмент і адміністрування</t>
  </si>
  <si>
    <t>Банківська система</t>
  </si>
  <si>
    <t>Логістика</t>
  </si>
  <si>
    <t>Бухгалтерський облік</t>
  </si>
  <si>
    <t xml:space="preserve">Курсова робота з фахових дисциплін: Державне та регіональне управління, Зовнішньоекономічна діяльність підприємства </t>
  </si>
  <si>
    <t>Фінансовий аналіз</t>
  </si>
  <si>
    <t>Аналіз інвестиційних проектів</t>
  </si>
  <si>
    <t>1.3.15.</t>
  </si>
  <si>
    <t>Ринок цінних паперів</t>
  </si>
  <si>
    <t>Управлінські рішення / Психологія управління</t>
  </si>
  <si>
    <t>1.3.4.</t>
  </si>
  <si>
    <t>Українська мови</t>
  </si>
  <si>
    <t>1.3.18.</t>
  </si>
  <si>
    <t>Міжнародні фінанси</t>
  </si>
  <si>
    <t>Конфліктологія / Міжнародна інвестиційна діяльність</t>
  </si>
  <si>
    <t>Страхування</t>
  </si>
  <si>
    <t>1.3.21.</t>
  </si>
  <si>
    <t>Курсова робота з фахових дисциплін: Банківська система, фінансовий аналіз, Бухгалтерський облік</t>
  </si>
  <si>
    <t>Ситуаційний менеджмент / Управління поведінкою персоналу</t>
  </si>
  <si>
    <t>Ризик менеджмент у страхуванні / Страхування</t>
  </si>
  <si>
    <t>Контролінг / Менеджмент знань</t>
  </si>
  <si>
    <t>Оподаткування корпорацій / Податкова політика</t>
  </si>
  <si>
    <t>Паблік рилейшнз / Рекламний менеджмент</t>
  </si>
  <si>
    <t>Організаційна поведінка / Антикризове управління</t>
  </si>
  <si>
    <t xml:space="preserve">2.3.2. </t>
  </si>
  <si>
    <t>Фінансовий облік / Корпорації і фінансова інфраструктура</t>
  </si>
  <si>
    <t>Технологічний менеджмент / Стандартизація і сертифікація</t>
  </si>
  <si>
    <t>Аудит / Система оподаткування юридичних осіб</t>
  </si>
  <si>
    <t>2.3.10.</t>
  </si>
  <si>
    <t>Організація праці менеджера:Офісний менеджмент / Рекламний менеджмент</t>
  </si>
  <si>
    <t>Податкова система / Організація обліку</t>
  </si>
  <si>
    <t>2.3.11.</t>
  </si>
  <si>
    <t>Організація праці менеджера:Основи управлінського консультування / Управління інноваційними проектами</t>
  </si>
  <si>
    <t>2.3.13.</t>
  </si>
  <si>
    <t>Комунікативний менеджмент / Методи прийняття управлінських рішень</t>
  </si>
  <si>
    <t>2.3.14.</t>
  </si>
  <si>
    <t>Економіка праці й соціально трудові відносини / Банківський менеджмент</t>
  </si>
  <si>
    <t xml:space="preserve">Комплексний екзамен за фахом: Банківська система, Страхові послуги, Фінансовий ринок </t>
  </si>
  <si>
    <t>Українська мова як іноземна</t>
  </si>
  <si>
    <t>п/к</t>
  </si>
  <si>
    <t>Освітня програма  Підприємництво, торгівля та біржова діяльність</t>
  </si>
  <si>
    <t>Освітня програма  Готельно-ресторанна справа</t>
  </si>
  <si>
    <t>Спеціальність 076 Підприємництво, торгівля та біржова діяльність</t>
  </si>
  <si>
    <t>Спеціальність 241 Готельно-ресторанна справа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</si>
  <si>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</si>
  <si>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</si>
  <si>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</si>
  <si>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</si>
  <si>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Освітня програма  Туризм</t>
  </si>
  <si>
    <t>Фінанси підприємств</t>
  </si>
  <si>
    <t>Спеціальність 242 Туризм</t>
  </si>
  <si>
    <t>1.3.5.</t>
  </si>
  <si>
    <t>Організація готельного господарства</t>
  </si>
  <si>
    <t>Кафедра готельно-ресторанного та туристичного бізнесу</t>
  </si>
  <si>
    <t>Організація ресторанного господарства</t>
  </si>
  <si>
    <t>7д</t>
  </si>
  <si>
    <t>Організація торгівлі</t>
  </si>
  <si>
    <t>Управління якістю продукції та послуг в готельно-ресторанному господарстві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</si>
  <si>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</si>
  <si>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</si>
  <si>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Проектування об'єктів готельно-ресторанного господарства</t>
  </si>
  <si>
    <t>Обгрунтування господарських рішень та оцінювання ризиків</t>
  </si>
  <si>
    <t>Курсові роботи з фахових дисциплін: Організація готельного господарства, Організація ресторанного господарства</t>
  </si>
  <si>
    <t>8д</t>
  </si>
  <si>
    <t>Планування і контроль на підприємстві</t>
  </si>
  <si>
    <t>PR - технології гостинності / Організація дозвілля у готельно-ресторанних закладах</t>
  </si>
  <si>
    <t>1.3.17.</t>
  </si>
  <si>
    <t>Витрати підприємства</t>
  </si>
  <si>
    <t>Курсові роботи з фахових дисциплін: Організація торгівлі, Венчурний бізнес, Правові основи підприємницької діядбності / Інтелектуальнна власність</t>
  </si>
  <si>
    <t>Мерчандайзинг в ресторанному господарстві / Маркетингові комунікації в індустрії гостинності</t>
  </si>
  <si>
    <t>Експертиза якості надання послуг готельного і ресторанного господарства / Методологія ліцензування послуг гостинності</t>
  </si>
  <si>
    <t xml:space="preserve">1.2.7. </t>
  </si>
  <si>
    <t>Регіональна економіка</t>
  </si>
  <si>
    <t>Дизайн об'єктів готельно-ресторанного господарства / Організація інтер'єру у закладах гостинності</t>
  </si>
  <si>
    <t>Маркетинг (маркетинг, маркетинг у туризмі)</t>
  </si>
  <si>
    <t>Організація обслуговування напоями / Технологія напоїв</t>
  </si>
  <si>
    <t>Менеджмент (менеджмент, менеджмент у туризмі, комунікативний менеджмент)</t>
  </si>
  <si>
    <t>Фінансовий облік / Система оподаткування юридичних осіб</t>
  </si>
  <si>
    <t>Економічне оцінювання / Макроекономічний аналіз</t>
  </si>
  <si>
    <t>Курсові роботи з фахових дисциплін: Маркетинг (маркетинг, маркетинг у туризмі), Менеджмент (менеджмент, менеджмент у туризмі, комунікативний менеджмент), Економіка підприємства</t>
  </si>
  <si>
    <t>Технології здійснення біржової торгівлі / Фінансова звітність</t>
  </si>
  <si>
    <t>ВК…</t>
  </si>
  <si>
    <t>Історія туризму / Облік і аудит</t>
  </si>
  <si>
    <t>Інфраструктура туризму (інфраструктура туризму, дизайн туристично-рекреаційних комлпексів) / Туристично-рекреаційне проектування</t>
  </si>
  <si>
    <t>Міжнародний туризм / Світовий туризм і готельне господарство</t>
  </si>
  <si>
    <t>Спортивний туризм / Екстремальний туризм</t>
  </si>
  <si>
    <t>Культурно-пізнавальний туризм / Релігійний туризм</t>
  </si>
  <si>
    <t>2.3.9.</t>
  </si>
  <si>
    <t>Логістика в туризмі / Світоі туристичні ринки</t>
  </si>
  <si>
    <t>Молодіжний туризм / Самодіяльний туризм</t>
  </si>
  <si>
    <t>1. Комплексний екзамен за фахом: Технологія та організація готельного і ресторанного господарства, Інженерно-технічне забезпечення діяльності підприємств готельного і ресторанного, Управління підприємствами готельного і ресторанного господарства, санаторно-курортними закладамгосподарства, санаторно-курортних закладів</t>
  </si>
  <si>
    <t>2. Іноземна мова (за професійним спрямуванням)</t>
  </si>
  <si>
    <t>Комплексний екзамен за фахом: Організація торгівлі, Технологія здійснення біржової діяльності, Потенціал і розвиток підприємства</t>
  </si>
  <si>
    <t>Комплексний екзамен за фахом: Маркетинг та менеджмент туристичної діяльності, Організація туризму</t>
  </si>
  <si>
    <t>Освітня програма  Міжнародні економічні відносини</t>
  </si>
  <si>
    <t>Спеціальність 292 Міжнародні економічні відносини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</si>
  <si>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</si>
  <si>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</si>
  <si>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Практикум з фаховго перекладу</t>
  </si>
  <si>
    <t>1.3.3.</t>
  </si>
  <si>
    <t>Документування зовнішньоекономічної діяльності (іноземною)</t>
  </si>
  <si>
    <t>Управління людськими ресурсами</t>
  </si>
  <si>
    <t>Управління зовнішньоекономічною діяльністю</t>
  </si>
  <si>
    <t>Міжнародне економічне право</t>
  </si>
  <si>
    <t>1.3.23.</t>
  </si>
  <si>
    <t>Курсова робота з фахових дисциплін: Міжнародна економічна діяльність України</t>
  </si>
  <si>
    <t xml:space="preserve">2.3.1. </t>
  </si>
  <si>
    <t>Етика міжнародного бізнесу / Діловий етикет</t>
  </si>
  <si>
    <t>Міжнародні ринки ресурсів / Міжнародна тогівля</t>
  </si>
  <si>
    <t>Митне регулювання / Митна справа</t>
  </si>
  <si>
    <t>Міжнародний страховий бізнес / Страхування</t>
  </si>
  <si>
    <t>Міжнародний банківський бізнес / Банківська справа</t>
  </si>
  <si>
    <t>Транснаціональні корпорації / Міжнародні організації</t>
  </si>
  <si>
    <t>Міжнародна інвестиційна діяльність/ Управління інвестиційними проектами</t>
  </si>
  <si>
    <t>Міжнародні контракти та договірне право / Господарське закондавство зарубіжних країн</t>
  </si>
  <si>
    <t>ФК 2</t>
  </si>
  <si>
    <t>Друга іноземна мова</t>
  </si>
  <si>
    <t>Комплексний екзамен за фахом:  Терія та історія міжнародних відносин, Міжнародні економічні відносини, Міжнародна економічна діяльність України, Документування зовнішньоекономічної діяльності (іноземною)</t>
  </si>
  <si>
    <t>Кафедра іноземної філології та прикладної лінгвістики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</si>
</sst>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0"/>
      <color rgb="FF000000"/>
      <name val="Arimo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mo"/>
    </font>
    <font>
      <b/>
      <sz val="14"/>
      <color rgb="FF000000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0"/>
      <color rgb="FF000000"/>
      <name val="Arimo"/>
    </font>
    <font>
      <b/>
      <i/>
      <sz val="14"/>
      <color rgb="FF000000"/>
      <name val="Times New Roman"/>
      <family val="1"/>
      <charset val="204"/>
    </font>
    <font>
      <sz val="10"/>
      <color rgb="FF000000"/>
      <name val="Roboto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 applyFont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/>
    <xf numFmtId="0" fontId="0" fillId="0" borderId="0" xfId="0" applyFont="1" applyFill="1" applyAlignment="1"/>
    <xf numFmtId="0" fontId="1" fillId="0" borderId="2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8" fillId="0" borderId="0" xfId="0" applyFont="1" applyFill="1" applyAlignment="1"/>
    <xf numFmtId="0" fontId="8" fillId="0" borderId="1" xfId="0" applyFont="1" applyFill="1" applyBorder="1" applyAlignment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/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2" fillId="0" borderId="3" xfId="0" applyFont="1" applyFill="1" applyBorder="1" applyAlignment="1"/>
    <xf numFmtId="0" fontId="12" fillId="0" borderId="18" xfId="0" applyFont="1" applyFill="1" applyBorder="1" applyAlignment="1"/>
    <xf numFmtId="0" fontId="12" fillId="0" borderId="19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0" borderId="27" xfId="0" applyFont="1" applyFill="1" applyBorder="1" applyAlignment="1"/>
    <xf numFmtId="0" fontId="1" fillId="0" borderId="2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8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 wrapText="1"/>
    </xf>
    <xf numFmtId="164" fontId="3" fillId="0" borderId="58" xfId="0" applyNumberFormat="1" applyFont="1" applyFill="1" applyBorder="1" applyAlignment="1">
      <alignment horizontal="center" wrapText="1"/>
    </xf>
    <xf numFmtId="0" fontId="15" fillId="0" borderId="54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wrapText="1"/>
    </xf>
    <xf numFmtId="0" fontId="3" fillId="0" borderId="60" xfId="0" applyFont="1" applyFill="1" applyBorder="1" applyAlignment="1">
      <alignment horizontal="center" wrapText="1"/>
    </xf>
    <xf numFmtId="164" fontId="1" fillId="0" borderId="58" xfId="0" applyNumberFormat="1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164" fontId="1" fillId="0" borderId="77" xfId="0" applyNumberFormat="1" applyFont="1" applyFill="1" applyBorder="1" applyAlignment="1">
      <alignment horizontal="center" wrapText="1"/>
    </xf>
    <xf numFmtId="0" fontId="16" fillId="0" borderId="61" xfId="0" applyFont="1" applyFill="1" applyBorder="1" applyAlignment="1">
      <alignment horizontal="center" wrapText="1"/>
    </xf>
    <xf numFmtId="0" fontId="1" fillId="0" borderId="78" xfId="0" applyFont="1" applyFill="1" applyBorder="1" applyAlignment="1">
      <alignment wrapText="1"/>
    </xf>
    <xf numFmtId="0" fontId="3" fillId="0" borderId="79" xfId="0" applyFont="1" applyFill="1" applyBorder="1" applyAlignment="1">
      <alignment horizontal="center" wrapText="1"/>
    </xf>
    <xf numFmtId="164" fontId="1" fillId="0" borderId="84" xfId="0" applyNumberFormat="1" applyFont="1" applyFill="1" applyBorder="1" applyAlignment="1">
      <alignment horizontal="center" wrapText="1"/>
    </xf>
    <xf numFmtId="0" fontId="15" fillId="0" borderId="80" xfId="0" applyFont="1" applyFill="1" applyBorder="1" applyAlignment="1">
      <alignment horizontal="center" wrapText="1"/>
    </xf>
    <xf numFmtId="0" fontId="1" fillId="0" borderId="81" xfId="0" applyFont="1" applyFill="1" applyBorder="1" applyAlignment="1">
      <alignment horizontal="center" wrapText="1"/>
    </xf>
    <xf numFmtId="0" fontId="1" fillId="0" borderId="79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" fillId="0" borderId="87" xfId="0" applyFont="1" applyFill="1" applyBorder="1" applyAlignment="1">
      <alignment wrapText="1"/>
    </xf>
    <xf numFmtId="0" fontId="3" fillId="0" borderId="88" xfId="0" applyFont="1" applyFill="1" applyBorder="1" applyAlignment="1">
      <alignment horizontal="center" wrapText="1"/>
    </xf>
    <xf numFmtId="164" fontId="3" fillId="0" borderId="91" xfId="0" applyNumberFormat="1" applyFont="1" applyFill="1" applyBorder="1" applyAlignment="1">
      <alignment horizontal="center" wrapText="1"/>
    </xf>
    <xf numFmtId="0" fontId="3" fillId="0" borderId="89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7" fillId="0" borderId="1" xfId="0" applyFont="1" applyFill="1" applyBorder="1" applyAlignment="1"/>
    <xf numFmtId="0" fontId="1" fillId="0" borderId="63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0" fontId="1" fillId="0" borderId="69" xfId="0" applyFont="1" applyFill="1" applyBorder="1" applyAlignment="1">
      <alignment wrapText="1"/>
    </xf>
    <xf numFmtId="164" fontId="3" fillId="0" borderId="75" xfId="0" applyNumberFormat="1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wrapText="1"/>
    </xf>
    <xf numFmtId="0" fontId="1" fillId="0" borderId="51" xfId="0" applyFont="1" applyFill="1" applyBorder="1" applyAlignment="1">
      <alignment horizontal="center" wrapText="1"/>
    </xf>
    <xf numFmtId="0" fontId="15" fillId="0" borderId="58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19" fillId="0" borderId="0" xfId="0" applyFont="1" applyFill="1"/>
    <xf numFmtId="0" fontId="1" fillId="0" borderId="2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14" fontId="1" fillId="0" borderId="95" xfId="0" applyNumberFormat="1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" fillId="0" borderId="94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4" fontId="1" fillId="0" borderId="50" xfId="0" applyNumberFormat="1" applyFont="1" applyFill="1" applyBorder="1" applyAlignment="1">
      <alignment horizontal="center" wrapText="1"/>
    </xf>
    <xf numFmtId="17" fontId="1" fillId="0" borderId="50" xfId="0" applyNumberFormat="1" applyFont="1" applyFill="1" applyBorder="1" applyAlignment="1">
      <alignment horizontal="center" wrapText="1"/>
    </xf>
    <xf numFmtId="0" fontId="15" fillId="0" borderId="75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left" vertical="center" wrapText="1"/>
    </xf>
    <xf numFmtId="16" fontId="1" fillId="0" borderId="50" xfId="0" applyNumberFormat="1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4" fillId="0" borderId="50" xfId="0" applyFont="1" applyFill="1" applyBorder="1"/>
    <xf numFmtId="0" fontId="21" fillId="0" borderId="99" xfId="0" applyFont="1" applyFill="1" applyBorder="1" applyAlignment="1">
      <alignment horizontal="left" vertical="center"/>
    </xf>
    <xf numFmtId="0" fontId="3" fillId="0" borderId="89" xfId="0" applyFont="1" applyFill="1" applyBorder="1" applyAlignment="1">
      <alignment horizontal="center" wrapText="1"/>
    </xf>
    <xf numFmtId="0" fontId="4" fillId="0" borderId="88" xfId="0" applyFont="1" applyFill="1" applyBorder="1"/>
    <xf numFmtId="0" fontId="1" fillId="0" borderId="89" xfId="0" applyFont="1" applyFill="1" applyBorder="1" applyAlignment="1">
      <alignment wrapText="1"/>
    </xf>
    <xf numFmtId="0" fontId="3" fillId="0" borderId="90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4" fillId="0" borderId="56" xfId="0" applyFont="1" applyFill="1" applyBorder="1"/>
    <xf numFmtId="0" fontId="1" fillId="0" borderId="54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wrapText="1"/>
    </xf>
    <xf numFmtId="0" fontId="4" fillId="0" borderId="60" xfId="0" applyFont="1" applyFill="1" applyBorder="1"/>
    <xf numFmtId="0" fontId="3" fillId="0" borderId="30" xfId="0" applyFont="1" applyFill="1" applyBorder="1" applyAlignment="1">
      <alignment horizontal="center" wrapText="1"/>
    </xf>
    <xf numFmtId="0" fontId="4" fillId="0" borderId="31" xfId="0" applyFont="1" applyFill="1" applyBorder="1"/>
    <xf numFmtId="0" fontId="4" fillId="0" borderId="33" xfId="0" applyFont="1" applyFill="1" applyBorder="1"/>
    <xf numFmtId="0" fontId="4" fillId="0" borderId="90" xfId="0" applyFont="1" applyFill="1" applyBorder="1"/>
    <xf numFmtId="0" fontId="1" fillId="0" borderId="52" xfId="0" applyFont="1" applyFill="1" applyBorder="1" applyAlignment="1">
      <alignment horizontal="left" wrapText="1"/>
    </xf>
    <xf numFmtId="0" fontId="4" fillId="0" borderId="54" xfId="0" applyFont="1" applyFill="1" applyBorder="1"/>
    <xf numFmtId="0" fontId="1" fillId="0" borderId="57" xfId="0" applyFont="1" applyFill="1" applyBorder="1" applyAlignment="1">
      <alignment horizontal="center" wrapText="1"/>
    </xf>
    <xf numFmtId="0" fontId="4" fillId="0" borderId="23" xfId="0" applyFont="1" applyFill="1" applyBorder="1"/>
    <xf numFmtId="0" fontId="1" fillId="0" borderId="52" xfId="0" applyFont="1" applyFill="1" applyBorder="1" applyAlignment="1">
      <alignment wrapText="1"/>
    </xf>
    <xf numFmtId="0" fontId="4" fillId="0" borderId="55" xfId="0" applyFont="1" applyFill="1" applyBorder="1"/>
    <xf numFmtId="0" fontId="3" fillId="0" borderId="61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Alignment="1"/>
    <xf numFmtId="0" fontId="1" fillId="0" borderId="25" xfId="0" applyFont="1" applyFill="1" applyBorder="1" applyAlignment="1">
      <alignment horizontal="center" vertical="center" textRotation="90"/>
    </xf>
    <xf numFmtId="0" fontId="4" fillId="0" borderId="35" xfId="0" applyFont="1" applyFill="1" applyBorder="1"/>
    <xf numFmtId="0" fontId="4" fillId="0" borderId="46" xfId="0" applyFont="1" applyFill="1" applyBorder="1"/>
    <xf numFmtId="0" fontId="1" fillId="0" borderId="26" xfId="0" applyFont="1" applyFill="1" applyBorder="1" applyAlignment="1">
      <alignment horizontal="center" vertical="center" textRotation="90"/>
    </xf>
    <xf numFmtId="0" fontId="4" fillId="0" borderId="36" xfId="0" applyFont="1" applyFill="1" applyBorder="1"/>
    <xf numFmtId="0" fontId="3" fillId="0" borderId="27" xfId="0" applyFont="1" applyFill="1" applyBorder="1" applyAlignment="1">
      <alignment horizontal="center" vertical="center" textRotation="90"/>
    </xf>
    <xf numFmtId="0" fontId="4" fillId="0" borderId="37" xfId="0" applyFont="1" applyFill="1" applyBorder="1"/>
    <xf numFmtId="0" fontId="3" fillId="0" borderId="29" xfId="0" applyFont="1" applyFill="1" applyBorder="1" applyAlignment="1">
      <alignment horizontal="center" vertical="center" textRotation="90"/>
    </xf>
    <xf numFmtId="0" fontId="4" fillId="0" borderId="38" xfId="0" applyFont="1" applyFill="1" applyBorder="1"/>
    <xf numFmtId="0" fontId="1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 wrapText="1"/>
    </xf>
    <xf numFmtId="0" fontId="3" fillId="0" borderId="92" xfId="0" applyFont="1" applyFill="1" applyBorder="1" applyAlignment="1">
      <alignment horizontal="center" wrapText="1"/>
    </xf>
    <xf numFmtId="0" fontId="4" fillId="0" borderId="93" xfId="0" applyFont="1" applyFill="1" applyBorder="1"/>
    <xf numFmtId="0" fontId="3" fillId="0" borderId="27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/>
    <xf numFmtId="0" fontId="3" fillId="0" borderId="0" xfId="0" applyFont="1" applyFill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4" fillId="0" borderId="43" xfId="0" applyFont="1" applyFill="1" applyBorder="1"/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80" xfId="0" applyFont="1" applyFill="1" applyBorder="1" applyAlignment="1">
      <alignment wrapText="1"/>
    </xf>
    <xf numFmtId="0" fontId="4" fillId="0" borderId="79" xfId="0" applyFont="1" applyFill="1" applyBorder="1"/>
    <xf numFmtId="0" fontId="1" fillId="0" borderId="52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center" wrapText="1"/>
    </xf>
    <xf numFmtId="0" fontId="4" fillId="0" borderId="81" xfId="0" applyFont="1" applyFill="1" applyBorder="1"/>
    <xf numFmtId="0" fontId="1" fillId="0" borderId="82" xfId="0" applyFont="1" applyFill="1" applyBorder="1" applyAlignment="1">
      <alignment horizontal="center" wrapText="1"/>
    </xf>
    <xf numFmtId="0" fontId="4" fillId="0" borderId="83" xfId="0" applyFont="1" applyFill="1" applyBorder="1"/>
    <xf numFmtId="0" fontId="1" fillId="0" borderId="85" xfId="0" applyFont="1" applyFill="1" applyBorder="1" applyAlignment="1">
      <alignment horizontal="center" wrapText="1"/>
    </xf>
    <xf numFmtId="0" fontId="4" fillId="0" borderId="86" xfId="0" applyFont="1" applyFill="1" applyBorder="1"/>
    <xf numFmtId="0" fontId="1" fillId="0" borderId="0" xfId="0" applyFont="1" applyFill="1" applyAlignment="1">
      <alignment horizontal="center" wrapText="1"/>
    </xf>
    <xf numFmtId="0" fontId="4" fillId="0" borderId="62" xfId="0" applyFont="1" applyFill="1" applyBorder="1"/>
    <xf numFmtId="0" fontId="3" fillId="0" borderId="62" xfId="0" applyFont="1" applyFill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0" fontId="4" fillId="0" borderId="74" xfId="0" applyFont="1" applyFill="1" applyBorder="1"/>
    <xf numFmtId="0" fontId="3" fillId="0" borderId="39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/>
    <xf numFmtId="0" fontId="4" fillId="0" borderId="42" xfId="0" applyFont="1" applyFill="1" applyBorder="1"/>
    <xf numFmtId="0" fontId="4" fillId="0" borderId="44" xfId="0" applyFont="1" applyFill="1" applyBorder="1"/>
    <xf numFmtId="0" fontId="3" fillId="0" borderId="30" xfId="0" applyFont="1" applyFill="1" applyBorder="1" applyAlignment="1">
      <alignment horizontal="center"/>
    </xf>
    <xf numFmtId="0" fontId="4" fillId="0" borderId="41" xfId="0" applyFont="1" applyFill="1" applyBorder="1"/>
    <xf numFmtId="0" fontId="1" fillId="0" borderId="27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58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4" fillId="0" borderId="14" xfId="0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/>
    <xf numFmtId="0" fontId="9" fillId="0" borderId="4" xfId="0" applyFont="1" applyFill="1" applyBorder="1" applyAlignment="1">
      <alignment horizontal="center" wrapText="1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9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textRotation="90"/>
    </xf>
    <xf numFmtId="0" fontId="4" fillId="0" borderId="8" xfId="0" applyFont="1" applyFill="1" applyBorder="1"/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/>
    <xf numFmtId="0" fontId="4" fillId="0" borderId="47" xfId="0" applyFont="1" applyFill="1" applyBorder="1"/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49" fontId="3" fillId="0" borderId="37" xfId="0" applyNumberFormat="1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/>
    <xf numFmtId="0" fontId="22" fillId="0" borderId="100" xfId="0" applyFont="1" applyFill="1" applyBorder="1" applyAlignment="1">
      <alignment horizontal="left"/>
    </xf>
    <xf numFmtId="0" fontId="22" fillId="0" borderId="101" xfId="0" applyFont="1" applyFill="1" applyBorder="1" applyAlignment="1">
      <alignment horizontal="left"/>
    </xf>
    <xf numFmtId="0" fontId="22" fillId="0" borderId="99" xfId="0" applyFont="1" applyFill="1" applyBorder="1" applyAlignment="1">
      <alignment horizontal="left"/>
    </xf>
    <xf numFmtId="0" fontId="1" fillId="0" borderId="53" xfId="0" applyFont="1" applyFill="1" applyBorder="1" applyAlignment="1">
      <alignment wrapText="1"/>
    </xf>
    <xf numFmtId="0" fontId="1" fillId="0" borderId="104" xfId="0" applyFont="1" applyFill="1" applyBorder="1" applyAlignment="1">
      <alignment wrapText="1"/>
    </xf>
    <xf numFmtId="0" fontId="4" fillId="0" borderId="105" xfId="0" applyFont="1" applyFill="1" applyBorder="1"/>
    <xf numFmtId="0" fontId="1" fillId="0" borderId="53" xfId="0" applyFont="1" applyFill="1" applyBorder="1" applyAlignment="1">
      <alignment horizontal="left" wrapText="1"/>
    </xf>
    <xf numFmtId="0" fontId="4" fillId="0" borderId="77" xfId="0" applyFont="1" applyFill="1" applyBorder="1"/>
    <xf numFmtId="0" fontId="1" fillId="0" borderId="108" xfId="0" applyFont="1" applyFill="1" applyBorder="1" applyAlignment="1">
      <alignment wrapText="1"/>
    </xf>
    <xf numFmtId="0" fontId="4" fillId="0" borderId="109" xfId="0" applyFont="1" applyFill="1" applyBorder="1"/>
    <xf numFmtId="0" fontId="4" fillId="0" borderId="97" xfId="0" applyFont="1" applyFill="1" applyBorder="1"/>
    <xf numFmtId="0" fontId="1" fillId="0" borderId="110" xfId="0" applyFont="1" applyFill="1" applyBorder="1" applyAlignment="1">
      <alignment wrapText="1"/>
    </xf>
    <xf numFmtId="0" fontId="4" fillId="0" borderId="111" xfId="0" applyFont="1" applyFill="1" applyBorder="1"/>
    <xf numFmtId="0" fontId="1" fillId="0" borderId="76" xfId="0" applyFont="1" applyFill="1" applyBorder="1" applyAlignment="1">
      <alignment horizontal="center" wrapText="1"/>
    </xf>
    <xf numFmtId="0" fontId="4" fillId="0" borderId="67" xfId="0" applyFont="1" applyFill="1" applyBorder="1"/>
    <xf numFmtId="0" fontId="4" fillId="0" borderId="65" xfId="0" applyFont="1" applyFill="1" applyBorder="1"/>
    <xf numFmtId="0" fontId="1" fillId="0" borderId="70" xfId="0" applyFont="1" applyFill="1" applyBorder="1" applyAlignment="1">
      <alignment horizontal="center" wrapText="1"/>
    </xf>
    <xf numFmtId="0" fontId="4" fillId="0" borderId="71" xfId="0" applyFont="1" applyFill="1" applyBorder="1"/>
    <xf numFmtId="0" fontId="1" fillId="0" borderId="72" xfId="0" applyFont="1" applyFill="1" applyBorder="1" applyAlignment="1">
      <alignment horizontal="center" wrapText="1"/>
    </xf>
    <xf numFmtId="0" fontId="4" fillId="0" borderId="75" xfId="0" applyFont="1" applyFill="1" applyBorder="1"/>
    <xf numFmtId="0" fontId="1" fillId="0" borderId="106" xfId="0" applyFont="1" applyFill="1" applyBorder="1" applyAlignment="1">
      <alignment wrapText="1"/>
    </xf>
    <xf numFmtId="0" fontId="4" fillId="0" borderId="107" xfId="0" applyFont="1" applyFill="1" applyBorder="1"/>
    <xf numFmtId="0" fontId="1" fillId="0" borderId="70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102" xfId="0" applyFont="1" applyFill="1" applyBorder="1" applyAlignment="1">
      <alignment wrapText="1"/>
    </xf>
    <xf numFmtId="0" fontId="4" fillId="0" borderId="103" xfId="0" applyFont="1" applyFill="1" applyBorder="1"/>
    <xf numFmtId="0" fontId="1" fillId="0" borderId="37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center" wrapText="1"/>
    </xf>
    <xf numFmtId="0" fontId="4" fillId="0" borderId="68" xfId="0" applyFont="1" applyFill="1" applyBorder="1"/>
    <xf numFmtId="0" fontId="0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1" fillId="0" borderId="66" xfId="0" applyFont="1" applyFill="1" applyBorder="1" applyAlignment="1">
      <alignment horizontal="left" wrapText="1"/>
    </xf>
    <xf numFmtId="0" fontId="22" fillId="0" borderId="98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 wrapText="1"/>
    </xf>
    <xf numFmtId="0" fontId="1" fillId="0" borderId="62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1" fillId="0" borderId="96" xfId="0" applyFont="1" applyFill="1" applyBorder="1" applyAlignment="1">
      <alignment horizontal="center" wrapText="1"/>
    </xf>
    <xf numFmtId="0" fontId="9" fillId="0" borderId="78" xfId="0" applyFont="1" applyFill="1" applyBorder="1" applyAlignment="1">
      <alignment horizontal="center" vertical="center" wrapText="1"/>
    </xf>
    <xf numFmtId="0" fontId="4" fillId="0" borderId="48" xfId="0" applyFont="1" applyFill="1" applyBorder="1"/>
    <xf numFmtId="0" fontId="22" fillId="0" borderId="100" xfId="0" applyFont="1" applyFill="1" applyBorder="1" applyAlignment="1">
      <alignment horizontal="left" wrapText="1"/>
    </xf>
    <xf numFmtId="0" fontId="1" fillId="0" borderId="101" xfId="0" applyFont="1" applyFill="1" applyBorder="1" applyAlignment="1">
      <alignment horizontal="left" wrapText="1"/>
    </xf>
    <xf numFmtId="0" fontId="22" fillId="0" borderId="110" xfId="0" applyFont="1" applyFill="1" applyBorder="1" applyAlignment="1">
      <alignment horizontal="left"/>
    </xf>
    <xf numFmtId="0" fontId="22" fillId="0" borderId="111" xfId="0" applyFont="1" applyFill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1000"/>
  <sheetViews>
    <sheetView topLeftCell="A6" zoomScale="60" zoomScaleNormal="60" workbookViewId="0">
      <selection activeCell="AZ21" sqref="AZ21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24" width="4.85546875" style="4" customWidth="1"/>
    <col min="25" max="25" width="6" style="4" customWidth="1"/>
    <col min="26" max="46" width="4.85546875" style="4" customWidth="1"/>
    <col min="47" max="47" width="5.5703125" style="4" customWidth="1"/>
    <col min="48" max="61" width="4.855468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60" style="4" customWidth="1"/>
    <col min="71" max="16384" width="14.42578125" style="4"/>
  </cols>
  <sheetData>
    <row r="1" spans="1:70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hidden="1" customHeight="1">
      <c r="A2" s="5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6"/>
      <c r="O2" s="6"/>
      <c r="P2" s="6"/>
      <c r="Q2" s="6"/>
      <c r="R2" s="194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196" t="s">
        <v>2</v>
      </c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7"/>
      <c r="BJ4" s="7"/>
      <c r="BK4" s="7"/>
      <c r="BL4" s="7"/>
      <c r="BM4" s="12"/>
      <c r="BN4" s="8"/>
      <c r="BO4" s="1"/>
      <c r="BP4" s="1"/>
      <c r="BQ4" s="1"/>
      <c r="BR4" s="1"/>
    </row>
    <row r="5" spans="1:70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7"/>
      <c r="BJ5" s="7"/>
      <c r="BK5" s="7"/>
      <c r="BL5" s="7"/>
      <c r="BM5" s="12"/>
      <c r="BN5" s="8"/>
      <c r="BO5" s="1"/>
      <c r="BP5" s="1"/>
      <c r="BQ5" s="1"/>
      <c r="BR5" s="1"/>
    </row>
    <row r="6" spans="1:70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  <c r="BR6" s="1"/>
    </row>
    <row r="7" spans="1:70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  <c r="BR7" s="1"/>
    </row>
    <row r="8" spans="1:70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  <c r="BR8" s="1"/>
    </row>
    <row r="9" spans="1:70" ht="15.75" customHeight="1">
      <c r="A9" s="1"/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  <c r="BR9" s="1"/>
    </row>
    <row r="10" spans="1:70" ht="15.75" customHeight="1">
      <c r="A10" s="1"/>
      <c r="B10" s="19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  <c r="BR10" s="1"/>
    </row>
    <row r="11" spans="1:70" ht="15.75" customHeight="1">
      <c r="A11" s="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  <c r="BR11" s="1"/>
    </row>
    <row r="12" spans="1:70" ht="15.75" customHeight="1">
      <c r="A12" s="1"/>
      <c r="B12" s="198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  <c r="BR12" s="1"/>
    </row>
    <row r="13" spans="1:70" ht="23.25" customHeight="1">
      <c r="A13" s="1"/>
      <c r="B13" s="198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9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  <c r="BR13" s="1"/>
    </row>
    <row r="14" spans="1:70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11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  <c r="BR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13</v>
      </c>
      <c r="AC15" s="1"/>
      <c r="AD15" s="17"/>
      <c r="AE15" s="12" t="s">
        <v>14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  <c r="BR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16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9" t="s">
        <v>19</v>
      </c>
      <c r="N18" s="189" t="s">
        <v>21</v>
      </c>
      <c r="O18" s="190"/>
      <c r="P18" s="190"/>
      <c r="Q18" s="190"/>
      <c r="R18" s="191"/>
      <c r="S18" s="189" t="s">
        <v>22</v>
      </c>
      <c r="T18" s="190"/>
      <c r="U18" s="190"/>
      <c r="V18" s="191"/>
      <c r="W18" s="189" t="s">
        <v>23</v>
      </c>
      <c r="X18" s="190"/>
      <c r="Y18" s="190"/>
      <c r="Z18" s="191"/>
      <c r="AA18" s="189" t="s">
        <v>24</v>
      </c>
      <c r="AB18" s="190"/>
      <c r="AC18" s="190"/>
      <c r="AD18" s="190"/>
      <c r="AE18" s="191"/>
      <c r="AF18" s="189" t="s">
        <v>25</v>
      </c>
      <c r="AG18" s="190"/>
      <c r="AH18" s="190"/>
      <c r="AI18" s="192"/>
      <c r="AJ18" s="193" t="s">
        <v>26</v>
      </c>
      <c r="AK18" s="190"/>
      <c r="AL18" s="190"/>
      <c r="AM18" s="191"/>
      <c r="AN18" s="189" t="s">
        <v>27</v>
      </c>
      <c r="AO18" s="190"/>
      <c r="AP18" s="190"/>
      <c r="AQ18" s="190"/>
      <c r="AR18" s="191"/>
      <c r="AS18" s="189" t="s">
        <v>28</v>
      </c>
      <c r="AT18" s="190"/>
      <c r="AU18" s="190"/>
      <c r="AV18" s="191"/>
      <c r="AW18" s="189" t="s">
        <v>29</v>
      </c>
      <c r="AX18" s="190"/>
      <c r="AY18" s="190"/>
      <c r="AZ18" s="191"/>
      <c r="BA18" s="189" t="s">
        <v>30</v>
      </c>
      <c r="BB18" s="190"/>
      <c r="BC18" s="190"/>
      <c r="BD18" s="190"/>
      <c r="BE18" s="191"/>
      <c r="BF18" s="189" t="s">
        <v>31</v>
      </c>
      <c r="BG18" s="190"/>
      <c r="BH18" s="190"/>
      <c r="BI18" s="191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00"/>
      <c r="N19" s="19">
        <v>1</v>
      </c>
      <c r="O19" s="19">
        <v>2</v>
      </c>
      <c r="P19" s="19">
        <v>3</v>
      </c>
      <c r="Q19" s="19">
        <v>4</v>
      </c>
      <c r="R19" s="19">
        <v>5</v>
      </c>
      <c r="S19" s="19">
        <v>6</v>
      </c>
      <c r="T19" s="19">
        <v>7</v>
      </c>
      <c r="U19" s="20">
        <v>8</v>
      </c>
      <c r="V19" s="21">
        <v>9</v>
      </c>
      <c r="W19" s="19">
        <v>10</v>
      </c>
      <c r="X19" s="19">
        <v>11</v>
      </c>
      <c r="Y19" s="19">
        <v>12</v>
      </c>
      <c r="Z19" s="19">
        <v>13</v>
      </c>
      <c r="AA19" s="19">
        <v>14</v>
      </c>
      <c r="AB19" s="19">
        <v>15</v>
      </c>
      <c r="AC19" s="19">
        <v>16</v>
      </c>
      <c r="AD19" s="19">
        <v>17</v>
      </c>
      <c r="AE19" s="19">
        <v>18</v>
      </c>
      <c r="AF19" s="19">
        <v>19</v>
      </c>
      <c r="AG19" s="19">
        <v>20</v>
      </c>
      <c r="AH19" s="19">
        <v>21</v>
      </c>
      <c r="AI19" s="20">
        <v>22</v>
      </c>
      <c r="AJ19" s="21">
        <v>23</v>
      </c>
      <c r="AK19" s="19">
        <v>24</v>
      </c>
      <c r="AL19" s="19">
        <v>25</v>
      </c>
      <c r="AM19" s="19">
        <v>26</v>
      </c>
      <c r="AN19" s="19">
        <v>27</v>
      </c>
      <c r="AO19" s="19">
        <v>28</v>
      </c>
      <c r="AP19" s="19">
        <v>29</v>
      </c>
      <c r="AQ19" s="20">
        <v>30</v>
      </c>
      <c r="AR19" s="21">
        <v>31</v>
      </c>
      <c r="AS19" s="19">
        <v>32</v>
      </c>
      <c r="AT19" s="19">
        <v>33</v>
      </c>
      <c r="AU19" s="19">
        <v>34</v>
      </c>
      <c r="AV19" s="19">
        <v>35</v>
      </c>
      <c r="AW19" s="19">
        <v>36</v>
      </c>
      <c r="AX19" s="19">
        <v>37</v>
      </c>
      <c r="AY19" s="19">
        <v>38</v>
      </c>
      <c r="AZ19" s="19">
        <v>39</v>
      </c>
      <c r="BA19" s="19">
        <v>40</v>
      </c>
      <c r="BB19" s="19">
        <v>41</v>
      </c>
      <c r="BC19" s="19">
        <v>42</v>
      </c>
      <c r="BD19" s="19">
        <v>43</v>
      </c>
      <c r="BE19" s="19">
        <v>44</v>
      </c>
      <c r="BF19" s="19">
        <v>45</v>
      </c>
      <c r="BG19" s="19">
        <v>46</v>
      </c>
      <c r="BH19" s="19">
        <v>47</v>
      </c>
      <c r="BI19" s="19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00"/>
      <c r="N20" s="22">
        <v>31</v>
      </c>
      <c r="O20" s="22">
        <v>7</v>
      </c>
      <c r="P20" s="22">
        <v>14</v>
      </c>
      <c r="Q20" s="22">
        <v>21</v>
      </c>
      <c r="R20" s="22">
        <v>28</v>
      </c>
      <c r="S20" s="22">
        <v>5</v>
      </c>
      <c r="T20" s="22">
        <v>12</v>
      </c>
      <c r="U20" s="23">
        <v>19</v>
      </c>
      <c r="V20" s="24">
        <v>26</v>
      </c>
      <c r="W20" s="22">
        <v>2</v>
      </c>
      <c r="X20" s="22">
        <v>9</v>
      </c>
      <c r="Y20" s="22">
        <v>16</v>
      </c>
      <c r="Z20" s="22">
        <v>23</v>
      </c>
      <c r="AA20" s="22">
        <v>30</v>
      </c>
      <c r="AB20" s="22">
        <v>7</v>
      </c>
      <c r="AC20" s="22">
        <v>14</v>
      </c>
      <c r="AD20" s="22">
        <v>21</v>
      </c>
      <c r="AE20" s="22">
        <v>28</v>
      </c>
      <c r="AF20" s="22">
        <v>4</v>
      </c>
      <c r="AG20" s="22">
        <v>11</v>
      </c>
      <c r="AH20" s="22">
        <v>18</v>
      </c>
      <c r="AI20" s="23">
        <v>25</v>
      </c>
      <c r="AJ20" s="24">
        <v>1</v>
      </c>
      <c r="AK20" s="22">
        <v>8</v>
      </c>
      <c r="AL20" s="22">
        <v>15</v>
      </c>
      <c r="AM20" s="22">
        <v>22</v>
      </c>
      <c r="AN20" s="22">
        <v>1</v>
      </c>
      <c r="AO20" s="25">
        <v>8</v>
      </c>
      <c r="AP20" s="22">
        <v>15</v>
      </c>
      <c r="AQ20" s="23">
        <v>22</v>
      </c>
      <c r="AR20" s="24">
        <v>29</v>
      </c>
      <c r="AS20" s="22">
        <v>5</v>
      </c>
      <c r="AT20" s="22">
        <v>12</v>
      </c>
      <c r="AU20" s="22">
        <v>19</v>
      </c>
      <c r="AV20" s="22">
        <v>26</v>
      </c>
      <c r="AW20" s="25">
        <v>3</v>
      </c>
      <c r="AX20" s="25">
        <v>10</v>
      </c>
      <c r="AY20" s="22">
        <v>17</v>
      </c>
      <c r="AZ20" s="22">
        <v>24</v>
      </c>
      <c r="BA20" s="22">
        <v>31</v>
      </c>
      <c r="BB20" s="22">
        <v>7</v>
      </c>
      <c r="BC20" s="22">
        <v>14</v>
      </c>
      <c r="BD20" s="25">
        <v>21</v>
      </c>
      <c r="BE20" s="25">
        <v>28</v>
      </c>
      <c r="BF20" s="22">
        <v>5</v>
      </c>
      <c r="BG20" s="22">
        <v>12</v>
      </c>
      <c r="BH20" s="22">
        <v>19</v>
      </c>
      <c r="BI20" s="22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6"/>
      <c r="N21" s="27">
        <v>4</v>
      </c>
      <c r="O21" s="27">
        <v>11</v>
      </c>
      <c r="P21" s="27">
        <v>18</v>
      </c>
      <c r="Q21" s="27">
        <v>25</v>
      </c>
      <c r="R21" s="27">
        <v>2</v>
      </c>
      <c r="S21" s="27">
        <v>9</v>
      </c>
      <c r="T21" s="27" t="s">
        <v>33</v>
      </c>
      <c r="U21" s="28">
        <v>23</v>
      </c>
      <c r="V21" s="29">
        <v>30</v>
      </c>
      <c r="W21" s="27">
        <v>6</v>
      </c>
      <c r="X21" s="27">
        <v>13</v>
      </c>
      <c r="Y21" s="27">
        <v>20</v>
      </c>
      <c r="Z21" s="27">
        <v>27</v>
      </c>
      <c r="AA21" s="27">
        <v>4</v>
      </c>
      <c r="AB21" s="27">
        <v>11</v>
      </c>
      <c r="AC21" s="27">
        <v>18</v>
      </c>
      <c r="AD21" s="30">
        <v>25</v>
      </c>
      <c r="AE21" s="30">
        <v>1</v>
      </c>
      <c r="AF21" s="27" t="s">
        <v>37</v>
      </c>
      <c r="AG21" s="27">
        <v>15</v>
      </c>
      <c r="AH21" s="27">
        <v>22</v>
      </c>
      <c r="AI21" s="28">
        <v>29</v>
      </c>
      <c r="AJ21" s="29">
        <v>5</v>
      </c>
      <c r="AK21" s="27">
        <v>12</v>
      </c>
      <c r="AL21" s="27">
        <v>19</v>
      </c>
      <c r="AM21" s="27">
        <v>26</v>
      </c>
      <c r="AN21" s="27">
        <v>5</v>
      </c>
      <c r="AO21" s="27">
        <v>12</v>
      </c>
      <c r="AP21" s="27">
        <v>19</v>
      </c>
      <c r="AQ21" s="28">
        <v>26</v>
      </c>
      <c r="AR21" s="29">
        <v>2</v>
      </c>
      <c r="AS21" s="27">
        <v>9</v>
      </c>
      <c r="AT21" s="27">
        <v>16</v>
      </c>
      <c r="AU21" s="27">
        <v>23</v>
      </c>
      <c r="AV21" s="27">
        <v>30</v>
      </c>
      <c r="AW21" s="27">
        <v>7</v>
      </c>
      <c r="AX21" s="27">
        <v>14</v>
      </c>
      <c r="AY21" s="27">
        <v>21</v>
      </c>
      <c r="AZ21" s="27">
        <v>28</v>
      </c>
      <c r="BA21" s="27">
        <v>4</v>
      </c>
      <c r="BB21" s="27">
        <v>11</v>
      </c>
      <c r="BC21" s="27">
        <v>18</v>
      </c>
      <c r="BD21" s="27">
        <v>25</v>
      </c>
      <c r="BE21" s="27">
        <v>2</v>
      </c>
      <c r="BF21" s="27">
        <v>9</v>
      </c>
      <c r="BG21" s="27">
        <v>16</v>
      </c>
      <c r="BH21" s="27">
        <v>23</v>
      </c>
      <c r="BI21" s="27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6"/>
      <c r="N22" s="31" t="s">
        <v>38</v>
      </c>
      <c r="O22" s="31" t="s">
        <v>39</v>
      </c>
      <c r="P22" s="31" t="s">
        <v>38</v>
      </c>
      <c r="Q22" s="31" t="s">
        <v>39</v>
      </c>
      <c r="R22" s="31" t="s">
        <v>38</v>
      </c>
      <c r="S22" s="31" t="s">
        <v>39</v>
      </c>
      <c r="T22" s="31" t="s">
        <v>38</v>
      </c>
      <c r="U22" s="31" t="s">
        <v>39</v>
      </c>
      <c r="V22" s="31" t="s">
        <v>38</v>
      </c>
      <c r="W22" s="31" t="s">
        <v>39</v>
      </c>
      <c r="X22" s="31" t="s">
        <v>38</v>
      </c>
      <c r="Y22" s="31" t="s">
        <v>39</v>
      </c>
      <c r="Z22" s="31" t="s">
        <v>38</v>
      </c>
      <c r="AA22" s="31" t="s">
        <v>39</v>
      </c>
      <c r="AB22" s="31" t="s">
        <v>38</v>
      </c>
      <c r="AC22" s="31" t="s">
        <v>39</v>
      </c>
      <c r="AD22" s="31" t="s">
        <v>38</v>
      </c>
      <c r="AE22" s="31" t="s">
        <v>39</v>
      </c>
      <c r="AF22" s="31" t="s">
        <v>38</v>
      </c>
      <c r="AG22" s="31" t="s">
        <v>39</v>
      </c>
      <c r="AH22" s="31" t="s">
        <v>38</v>
      </c>
      <c r="AI22" s="32" t="s">
        <v>39</v>
      </c>
      <c r="AJ22" s="33" t="s">
        <v>38</v>
      </c>
      <c r="AK22" s="31" t="s">
        <v>39</v>
      </c>
      <c r="AL22" s="31" t="s">
        <v>38</v>
      </c>
      <c r="AM22" s="31" t="s">
        <v>39</v>
      </c>
      <c r="AN22" s="31" t="s">
        <v>38</v>
      </c>
      <c r="AO22" s="31" t="s">
        <v>39</v>
      </c>
      <c r="AP22" s="31" t="s">
        <v>38</v>
      </c>
      <c r="AQ22" s="31" t="s">
        <v>39</v>
      </c>
      <c r="AR22" s="31" t="s">
        <v>38</v>
      </c>
      <c r="AS22" s="31" t="s">
        <v>39</v>
      </c>
      <c r="AT22" s="31" t="s">
        <v>38</v>
      </c>
      <c r="AU22" s="31" t="s">
        <v>39</v>
      </c>
      <c r="AV22" s="31" t="s">
        <v>38</v>
      </c>
      <c r="AW22" s="31" t="s">
        <v>39</v>
      </c>
      <c r="AX22" s="31" t="s">
        <v>38</v>
      </c>
      <c r="AY22" s="31" t="s">
        <v>39</v>
      </c>
      <c r="AZ22" s="31" t="s">
        <v>38</v>
      </c>
      <c r="BA22" s="31" t="s">
        <v>39</v>
      </c>
      <c r="BB22" s="31" t="s">
        <v>38</v>
      </c>
      <c r="BC22" s="31" t="s">
        <v>39</v>
      </c>
      <c r="BD22" s="31" t="s">
        <v>38</v>
      </c>
      <c r="BE22" s="31" t="s">
        <v>39</v>
      </c>
      <c r="BF22" s="31" t="s">
        <v>38</v>
      </c>
      <c r="BG22" s="31" t="s">
        <v>39</v>
      </c>
      <c r="BH22" s="31" t="s">
        <v>38</v>
      </c>
      <c r="BI22" s="31" t="s">
        <v>39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3" t="s">
        <v>40</v>
      </c>
      <c r="N23" s="185"/>
      <c r="O23" s="185"/>
      <c r="P23" s="185"/>
      <c r="Q23" s="185">
        <v>16</v>
      </c>
      <c r="R23" s="185"/>
      <c r="S23" s="185"/>
      <c r="T23" s="185"/>
      <c r="U23" s="187"/>
      <c r="V23" s="186" t="s">
        <v>41</v>
      </c>
      <c r="W23" s="185"/>
      <c r="X23" s="185"/>
      <c r="Y23" s="185"/>
      <c r="Z23" s="185"/>
      <c r="AA23" s="185"/>
      <c r="AB23" s="185"/>
      <c r="AC23" s="185"/>
      <c r="AD23" s="185" t="s">
        <v>42</v>
      </c>
      <c r="AE23" s="185" t="s">
        <v>42</v>
      </c>
      <c r="AF23" s="185" t="s">
        <v>43</v>
      </c>
      <c r="AG23" s="185" t="s">
        <v>43</v>
      </c>
      <c r="AH23" s="185" t="s">
        <v>43</v>
      </c>
      <c r="AI23" s="185" t="s">
        <v>42</v>
      </c>
      <c r="AJ23" s="213"/>
      <c r="AK23" s="185"/>
      <c r="AL23" s="185"/>
      <c r="AM23" s="185"/>
      <c r="AN23" s="185">
        <v>8</v>
      </c>
      <c r="AO23" s="185"/>
      <c r="AP23" s="185"/>
      <c r="AQ23" s="187"/>
      <c r="AR23" s="185" t="s">
        <v>42</v>
      </c>
      <c r="AS23" s="185" t="s">
        <v>44</v>
      </c>
      <c r="AT23" s="185" t="s">
        <v>44</v>
      </c>
      <c r="AU23" s="185" t="s">
        <v>44</v>
      </c>
      <c r="AV23" s="185" t="s">
        <v>44</v>
      </c>
      <c r="AW23" s="185" t="s">
        <v>44</v>
      </c>
      <c r="AX23" s="185" t="s">
        <v>44</v>
      </c>
      <c r="AY23" s="185" t="s">
        <v>44</v>
      </c>
      <c r="AZ23" s="185" t="s">
        <v>44</v>
      </c>
      <c r="BA23" s="185" t="s">
        <v>45</v>
      </c>
      <c r="BB23" s="185" t="s">
        <v>38</v>
      </c>
      <c r="BC23" s="185" t="s">
        <v>38</v>
      </c>
      <c r="BD23" s="185" t="s">
        <v>38</v>
      </c>
      <c r="BE23" s="185"/>
      <c r="BF23" s="185"/>
      <c r="BG23" s="185"/>
      <c r="BH23" s="185"/>
      <c r="BI23" s="185"/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4"/>
      <c r="N24" s="184"/>
      <c r="O24" s="184"/>
      <c r="P24" s="184"/>
      <c r="Q24" s="184"/>
      <c r="R24" s="184"/>
      <c r="S24" s="184"/>
      <c r="T24" s="184"/>
      <c r="U24" s="188"/>
      <c r="V24" s="131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214"/>
      <c r="AK24" s="184"/>
      <c r="AL24" s="184"/>
      <c r="AM24" s="184"/>
      <c r="AN24" s="184"/>
      <c r="AO24" s="184"/>
      <c r="AP24" s="184"/>
      <c r="AQ24" s="188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4" t="s">
        <v>46</v>
      </c>
      <c r="N25" s="34"/>
      <c r="O25" s="35"/>
      <c r="P25" s="36"/>
      <c r="Q25" s="36"/>
      <c r="R25" s="26"/>
      <c r="S25" s="35" t="s">
        <v>47</v>
      </c>
      <c r="T25" s="34"/>
      <c r="U25" s="36"/>
      <c r="V25" s="36"/>
      <c r="W25" s="36"/>
      <c r="X25" s="36"/>
      <c r="Y25" s="36"/>
      <c r="Z25" s="37" t="s">
        <v>42</v>
      </c>
      <c r="AA25" s="38" t="s">
        <v>48</v>
      </c>
      <c r="AB25" s="39"/>
      <c r="AC25" s="37"/>
      <c r="AD25" s="40"/>
      <c r="AE25" s="40"/>
      <c r="AF25" s="37"/>
      <c r="AG25" s="38"/>
      <c r="AH25" s="39"/>
      <c r="AI25" s="39"/>
      <c r="AJ25" s="39"/>
      <c r="AK25" s="37"/>
      <c r="AL25" s="37"/>
      <c r="AM25" s="37"/>
      <c r="AN25" s="37"/>
      <c r="AO25" s="37"/>
      <c r="AP25" s="37"/>
      <c r="AQ25" s="36"/>
      <c r="AR25" s="36"/>
      <c r="AS25" s="41"/>
      <c r="AT25" s="41" t="s">
        <v>43</v>
      </c>
      <c r="AU25" s="35" t="s">
        <v>49</v>
      </c>
      <c r="AV25" s="36"/>
      <c r="AW25" s="36"/>
      <c r="AX25" s="41"/>
      <c r="AY25" s="41"/>
      <c r="AZ25" s="36"/>
      <c r="BA25" s="1"/>
      <c r="BB25" s="1"/>
      <c r="BC25" s="1"/>
      <c r="BD25" s="1"/>
      <c r="BE25" s="1"/>
      <c r="BF25" s="1"/>
      <c r="BG25" s="36"/>
      <c r="BH25" s="36"/>
      <c r="BI25" s="36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1"/>
      <c r="N26" s="36"/>
      <c r="O26" s="36"/>
      <c r="P26" s="36"/>
      <c r="Q26" s="36"/>
      <c r="R26" s="36" t="s">
        <v>38</v>
      </c>
      <c r="S26" s="136" t="s">
        <v>50</v>
      </c>
      <c r="T26" s="137"/>
      <c r="U26" s="137"/>
      <c r="V26" s="137"/>
      <c r="W26" s="137"/>
      <c r="X26" s="137"/>
      <c r="Y26" s="137"/>
      <c r="Z26" s="41" t="s">
        <v>51</v>
      </c>
      <c r="AA26" s="35" t="s">
        <v>52</v>
      </c>
      <c r="AB26" s="36"/>
      <c r="AC26" s="36"/>
      <c r="AD26" s="36" t="s">
        <v>44</v>
      </c>
      <c r="AE26" s="35" t="s">
        <v>53</v>
      </c>
      <c r="AF26" s="36"/>
      <c r="AG26" s="36"/>
      <c r="AH26" s="36"/>
      <c r="AI26" s="36"/>
      <c r="AJ26" s="36"/>
      <c r="AK26" s="36"/>
      <c r="AL26" s="41" t="s">
        <v>54</v>
      </c>
      <c r="AM26" s="35" t="s">
        <v>55</v>
      </c>
      <c r="AN26" s="36"/>
      <c r="AO26" s="36"/>
      <c r="AP26" s="41"/>
      <c r="AQ26" s="36"/>
      <c r="AR26" s="36"/>
      <c r="AS26" s="36"/>
      <c r="AT26" s="37" t="s">
        <v>45</v>
      </c>
      <c r="AU26" s="136" t="s">
        <v>56</v>
      </c>
      <c r="AV26" s="137"/>
      <c r="AW26" s="137"/>
      <c r="AX26" s="137"/>
      <c r="AY26" s="137"/>
      <c r="AZ26" s="36"/>
      <c r="BA26" s="1"/>
      <c r="BB26" s="1"/>
      <c r="BC26" s="1"/>
      <c r="BD26" s="1"/>
      <c r="BE26" s="1"/>
      <c r="BF26" s="1"/>
      <c r="BG26" s="36"/>
      <c r="BH26" s="36"/>
      <c r="BI26" s="36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1"/>
      <c r="N27" s="36"/>
      <c r="O27" s="36"/>
      <c r="P27" s="36"/>
      <c r="Q27" s="36"/>
      <c r="R27" s="36"/>
      <c r="S27" s="35"/>
      <c r="T27" s="36"/>
      <c r="U27" s="36"/>
      <c r="V27" s="36"/>
      <c r="W27" s="36"/>
      <c r="X27" s="36"/>
      <c r="Y27" s="36"/>
      <c r="Z27" s="36"/>
      <c r="AA27" s="35"/>
      <c r="AB27" s="36"/>
      <c r="AC27" s="36"/>
      <c r="AD27" s="42"/>
      <c r="AE27" s="43"/>
      <c r="AF27" s="36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6"/>
      <c r="AY27" s="36"/>
      <c r="AZ27" s="36"/>
      <c r="BA27" s="42"/>
      <c r="BB27" s="43"/>
      <c r="BC27" s="44"/>
      <c r="BD27" s="44"/>
      <c r="BE27" s="42"/>
      <c r="BF27" s="41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38" t="s">
        <v>57</v>
      </c>
      <c r="B28" s="141" t="s">
        <v>58</v>
      </c>
      <c r="C28" s="180" t="s">
        <v>59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53"/>
      <c r="O28" s="143" t="s">
        <v>60</v>
      </c>
      <c r="P28" s="145" t="s">
        <v>61</v>
      </c>
      <c r="Q28" s="147" t="s">
        <v>62</v>
      </c>
      <c r="R28" s="125"/>
      <c r="S28" s="125"/>
      <c r="T28" s="125"/>
      <c r="U28" s="125"/>
      <c r="V28" s="125"/>
      <c r="W28" s="125"/>
      <c r="X28" s="125"/>
      <c r="Y28" s="45"/>
      <c r="Z28" s="203" t="s">
        <v>63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6"/>
      <c r="AU28" s="46"/>
      <c r="AV28" s="203" t="s">
        <v>64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6"/>
      <c r="BQ28" s="47"/>
      <c r="BR28" s="48"/>
    </row>
    <row r="29" spans="1:70" ht="19.5" customHeight="1">
      <c r="A29" s="139"/>
      <c r="B29" s="142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  <c r="O29" s="144"/>
      <c r="P29" s="146"/>
      <c r="Q29" s="152" t="s">
        <v>65</v>
      </c>
      <c r="R29" s="153"/>
      <c r="S29" s="152" t="s">
        <v>66</v>
      </c>
      <c r="T29" s="153"/>
      <c r="U29" s="152" t="s">
        <v>67</v>
      </c>
      <c r="V29" s="153"/>
      <c r="W29" s="152" t="s">
        <v>68</v>
      </c>
      <c r="X29" s="153"/>
      <c r="Y29" s="148" t="s">
        <v>69</v>
      </c>
      <c r="Z29" s="174" t="s">
        <v>70</v>
      </c>
      <c r="AA29" s="175"/>
      <c r="AB29" s="157" t="s">
        <v>71</v>
      </c>
      <c r="AC29" s="125"/>
      <c r="AD29" s="125"/>
      <c r="AE29" s="125"/>
      <c r="AF29" s="125"/>
      <c r="AG29" s="125"/>
      <c r="AH29" s="125"/>
      <c r="AI29" s="126"/>
      <c r="AJ29" s="174" t="s">
        <v>72</v>
      </c>
      <c r="AK29" s="175"/>
      <c r="AL29" s="49"/>
      <c r="AM29" s="210" t="s">
        <v>73</v>
      </c>
      <c r="AN29" s="153"/>
      <c r="AO29" s="152" t="s">
        <v>74</v>
      </c>
      <c r="AP29" s="181"/>
      <c r="AQ29" s="201" t="s">
        <v>75</v>
      </c>
      <c r="AR29" s="181"/>
      <c r="AS29" s="181"/>
      <c r="AT29" s="153"/>
      <c r="AU29" s="148" t="s">
        <v>76</v>
      </c>
      <c r="AV29" s="207" t="s">
        <v>70</v>
      </c>
      <c r="AW29" s="153"/>
      <c r="AX29" s="204" t="s">
        <v>71</v>
      </c>
      <c r="AY29" s="125"/>
      <c r="AZ29" s="125"/>
      <c r="BA29" s="125"/>
      <c r="BB29" s="125"/>
      <c r="BC29" s="125"/>
      <c r="BD29" s="125"/>
      <c r="BE29" s="126"/>
      <c r="BF29" s="207" t="s">
        <v>72</v>
      </c>
      <c r="BG29" s="153"/>
      <c r="BH29" s="50"/>
      <c r="BI29" s="210" t="s">
        <v>73</v>
      </c>
      <c r="BJ29" s="153"/>
      <c r="BK29" s="152" t="s">
        <v>74</v>
      </c>
      <c r="BL29" s="181"/>
      <c r="BM29" s="201" t="s">
        <v>75</v>
      </c>
      <c r="BN29" s="181"/>
      <c r="BO29" s="181"/>
      <c r="BP29" s="153"/>
      <c r="BQ29" s="205"/>
      <c r="BR29" s="146"/>
    </row>
    <row r="30" spans="1:70" ht="16.5" customHeight="1">
      <c r="A30" s="139"/>
      <c r="B30" s="142"/>
      <c r="C30" s="14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  <c r="O30" s="144"/>
      <c r="P30" s="146"/>
      <c r="Q30" s="144"/>
      <c r="R30" s="146"/>
      <c r="S30" s="144"/>
      <c r="T30" s="146"/>
      <c r="U30" s="144"/>
      <c r="V30" s="146"/>
      <c r="W30" s="144"/>
      <c r="X30" s="146"/>
      <c r="Y30" s="139"/>
      <c r="Z30" s="144"/>
      <c r="AA30" s="137"/>
      <c r="AB30" s="152" t="s">
        <v>70</v>
      </c>
      <c r="AC30" s="153"/>
      <c r="AD30" s="157" t="s">
        <v>77</v>
      </c>
      <c r="AE30" s="125"/>
      <c r="AF30" s="125"/>
      <c r="AG30" s="125"/>
      <c r="AH30" s="125"/>
      <c r="AI30" s="126"/>
      <c r="AJ30" s="144"/>
      <c r="AK30" s="137"/>
      <c r="AL30" s="51"/>
      <c r="AM30" s="137"/>
      <c r="AN30" s="146"/>
      <c r="AO30" s="144"/>
      <c r="AP30" s="137"/>
      <c r="AQ30" s="176"/>
      <c r="AR30" s="156"/>
      <c r="AS30" s="156"/>
      <c r="AT30" s="177"/>
      <c r="AU30" s="139"/>
      <c r="AV30" s="208"/>
      <c r="AW30" s="146"/>
      <c r="AX30" s="174" t="s">
        <v>70</v>
      </c>
      <c r="AY30" s="175"/>
      <c r="AZ30" s="204" t="s">
        <v>78</v>
      </c>
      <c r="BA30" s="125"/>
      <c r="BB30" s="125"/>
      <c r="BC30" s="125"/>
      <c r="BD30" s="125"/>
      <c r="BE30" s="126"/>
      <c r="BF30" s="208"/>
      <c r="BG30" s="146"/>
      <c r="BH30" s="50"/>
      <c r="BI30" s="137"/>
      <c r="BJ30" s="146"/>
      <c r="BK30" s="144"/>
      <c r="BL30" s="137"/>
      <c r="BM30" s="176"/>
      <c r="BN30" s="156"/>
      <c r="BO30" s="156"/>
      <c r="BP30" s="177"/>
      <c r="BQ30" s="205"/>
      <c r="BR30" s="146"/>
    </row>
    <row r="31" spans="1:70" ht="12.75" customHeight="1">
      <c r="A31" s="139"/>
      <c r="B31" s="142"/>
      <c r="C31" s="14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6"/>
      <c r="O31" s="144"/>
      <c r="P31" s="146"/>
      <c r="Q31" s="144"/>
      <c r="R31" s="146"/>
      <c r="S31" s="144"/>
      <c r="T31" s="146"/>
      <c r="U31" s="144"/>
      <c r="V31" s="146"/>
      <c r="W31" s="144"/>
      <c r="X31" s="146"/>
      <c r="Y31" s="139"/>
      <c r="Z31" s="144"/>
      <c r="AA31" s="137"/>
      <c r="AB31" s="144"/>
      <c r="AC31" s="146"/>
      <c r="AD31" s="211" t="s">
        <v>79</v>
      </c>
      <c r="AE31" s="146"/>
      <c r="AF31" s="202" t="s">
        <v>80</v>
      </c>
      <c r="AG31" s="146"/>
      <c r="AH31" s="202" t="s">
        <v>81</v>
      </c>
      <c r="AI31" s="146"/>
      <c r="AJ31" s="144"/>
      <c r="AK31" s="137"/>
      <c r="AL31" s="51"/>
      <c r="AM31" s="137"/>
      <c r="AN31" s="146"/>
      <c r="AO31" s="144"/>
      <c r="AP31" s="137"/>
      <c r="AQ31" s="212" t="s">
        <v>82</v>
      </c>
      <c r="AR31" s="146"/>
      <c r="AS31" s="212" t="s">
        <v>83</v>
      </c>
      <c r="AT31" s="146"/>
      <c r="AU31" s="139"/>
      <c r="AV31" s="208"/>
      <c r="AW31" s="146"/>
      <c r="AX31" s="144"/>
      <c r="AY31" s="137"/>
      <c r="AZ31" s="143" t="s">
        <v>79</v>
      </c>
      <c r="BA31" s="153"/>
      <c r="BB31" s="202" t="s">
        <v>80</v>
      </c>
      <c r="BC31" s="146"/>
      <c r="BD31" s="202" t="s">
        <v>81</v>
      </c>
      <c r="BE31" s="146"/>
      <c r="BF31" s="208"/>
      <c r="BG31" s="146"/>
      <c r="BH31" s="50"/>
      <c r="BI31" s="137"/>
      <c r="BJ31" s="146"/>
      <c r="BK31" s="144"/>
      <c r="BL31" s="137"/>
      <c r="BM31" s="152" t="s">
        <v>82</v>
      </c>
      <c r="BN31" s="153"/>
      <c r="BO31" s="202" t="s">
        <v>83</v>
      </c>
      <c r="BP31" s="137"/>
      <c r="BQ31" s="206" t="s">
        <v>84</v>
      </c>
      <c r="BR31" s="146"/>
    </row>
    <row r="32" spans="1:70" ht="27" customHeight="1">
      <c r="A32" s="139"/>
      <c r="B32" s="142"/>
      <c r="C32" s="14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6"/>
      <c r="O32" s="144"/>
      <c r="P32" s="146"/>
      <c r="Q32" s="144"/>
      <c r="R32" s="146"/>
      <c r="S32" s="144"/>
      <c r="T32" s="146"/>
      <c r="U32" s="144"/>
      <c r="V32" s="146"/>
      <c r="W32" s="144"/>
      <c r="X32" s="146"/>
      <c r="Y32" s="139"/>
      <c r="Z32" s="144"/>
      <c r="AA32" s="137"/>
      <c r="AB32" s="144"/>
      <c r="AC32" s="146"/>
      <c r="AD32" s="137"/>
      <c r="AE32" s="146"/>
      <c r="AF32" s="144"/>
      <c r="AG32" s="146"/>
      <c r="AH32" s="144"/>
      <c r="AI32" s="146"/>
      <c r="AJ32" s="144"/>
      <c r="AK32" s="137"/>
      <c r="AL32" s="51"/>
      <c r="AM32" s="137"/>
      <c r="AN32" s="146"/>
      <c r="AO32" s="144"/>
      <c r="AP32" s="137"/>
      <c r="AQ32" s="144"/>
      <c r="AR32" s="146"/>
      <c r="AS32" s="144"/>
      <c r="AT32" s="146"/>
      <c r="AU32" s="139"/>
      <c r="AV32" s="208"/>
      <c r="AW32" s="146"/>
      <c r="AX32" s="144"/>
      <c r="AY32" s="137"/>
      <c r="AZ32" s="144"/>
      <c r="BA32" s="146"/>
      <c r="BB32" s="144"/>
      <c r="BC32" s="146"/>
      <c r="BD32" s="144"/>
      <c r="BE32" s="146"/>
      <c r="BF32" s="208"/>
      <c r="BG32" s="146"/>
      <c r="BH32" s="50"/>
      <c r="BI32" s="137"/>
      <c r="BJ32" s="146"/>
      <c r="BK32" s="144"/>
      <c r="BL32" s="137"/>
      <c r="BM32" s="144"/>
      <c r="BN32" s="146"/>
      <c r="BO32" s="144"/>
      <c r="BP32" s="137"/>
      <c r="BQ32" s="52"/>
      <c r="BR32" s="53"/>
    </row>
    <row r="33" spans="1:70" ht="36.75" customHeight="1" thickBot="1">
      <c r="A33" s="140"/>
      <c r="B33" s="142"/>
      <c r="C33" s="144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46"/>
      <c r="O33" s="144"/>
      <c r="P33" s="146"/>
      <c r="Q33" s="144"/>
      <c r="R33" s="146"/>
      <c r="S33" s="144"/>
      <c r="T33" s="146"/>
      <c r="U33" s="144"/>
      <c r="V33" s="146"/>
      <c r="W33" s="144"/>
      <c r="X33" s="146"/>
      <c r="Y33" s="139"/>
      <c r="Z33" s="144"/>
      <c r="AA33" s="137"/>
      <c r="AB33" s="176"/>
      <c r="AC33" s="177"/>
      <c r="AD33" s="137"/>
      <c r="AE33" s="146"/>
      <c r="AF33" s="144"/>
      <c r="AG33" s="146"/>
      <c r="AH33" s="144"/>
      <c r="AI33" s="146"/>
      <c r="AJ33" s="144"/>
      <c r="AK33" s="137"/>
      <c r="AL33" s="54"/>
      <c r="AM33" s="156"/>
      <c r="AN33" s="177"/>
      <c r="AO33" s="176"/>
      <c r="AP33" s="156"/>
      <c r="AQ33" s="176"/>
      <c r="AR33" s="177"/>
      <c r="AS33" s="176"/>
      <c r="AT33" s="177"/>
      <c r="AU33" s="139"/>
      <c r="AV33" s="209"/>
      <c r="AW33" s="177"/>
      <c r="AX33" s="176"/>
      <c r="AY33" s="156"/>
      <c r="AZ33" s="176"/>
      <c r="BA33" s="177"/>
      <c r="BB33" s="176"/>
      <c r="BC33" s="177"/>
      <c r="BD33" s="144"/>
      <c r="BE33" s="146"/>
      <c r="BF33" s="209"/>
      <c r="BG33" s="177"/>
      <c r="BH33" s="50"/>
      <c r="BI33" s="156"/>
      <c r="BJ33" s="177"/>
      <c r="BK33" s="176"/>
      <c r="BL33" s="156"/>
      <c r="BM33" s="176"/>
      <c r="BN33" s="177"/>
      <c r="BO33" s="176"/>
      <c r="BP33" s="156"/>
      <c r="BQ33" s="55"/>
      <c r="BR33" s="56"/>
    </row>
    <row r="34" spans="1:70" ht="16.5" customHeight="1" thickBot="1">
      <c r="A34" s="178" t="s">
        <v>85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79"/>
      <c r="BR34" s="153"/>
    </row>
    <row r="35" spans="1:70" ht="21.75" customHeight="1">
      <c r="A35" s="57">
        <v>1</v>
      </c>
      <c r="B35" s="58" t="s">
        <v>86</v>
      </c>
      <c r="C35" s="162" t="s">
        <v>90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12">
        <v>12</v>
      </c>
      <c r="P35" s="113"/>
      <c r="Q35" s="130">
        <f t="shared" ref="Q35:Q38" si="0">O35*30</f>
        <v>360</v>
      </c>
      <c r="R35" s="120"/>
      <c r="S35" s="119">
        <f t="shared" ref="S35:S38" si="1">W35</f>
        <v>120</v>
      </c>
      <c r="T35" s="120"/>
      <c r="U35" s="112">
        <v>8</v>
      </c>
      <c r="V35" s="113"/>
      <c r="W35" s="119">
        <f t="shared" ref="W35:W38" si="2">Z35+AV35</f>
        <v>120</v>
      </c>
      <c r="X35" s="120"/>
      <c r="Y35" s="59">
        <v>4</v>
      </c>
      <c r="Z35" s="119">
        <f t="shared" ref="Z35:Z38" si="3">Y35*30</f>
        <v>120</v>
      </c>
      <c r="AA35" s="120"/>
      <c r="AB35" s="119">
        <f t="shared" ref="AB35:AB38" si="4">AD35+AF35+AH35</f>
        <v>40</v>
      </c>
      <c r="AC35" s="120"/>
      <c r="AD35" s="112">
        <v>20</v>
      </c>
      <c r="AE35" s="113"/>
      <c r="AF35" s="112"/>
      <c r="AG35" s="113"/>
      <c r="AH35" s="112">
        <v>20</v>
      </c>
      <c r="AI35" s="113"/>
      <c r="AJ35" s="119">
        <f t="shared" ref="AJ35:AJ38" si="5">Z35-AB35</f>
        <v>80</v>
      </c>
      <c r="AK35" s="120"/>
      <c r="AL35" s="60">
        <f t="shared" ref="AL35:AL39" si="6">AJ35/Z35*100</f>
        <v>66.666666666666657</v>
      </c>
      <c r="AM35" s="121"/>
      <c r="AN35" s="113"/>
      <c r="AO35" s="112"/>
      <c r="AP35" s="113"/>
      <c r="AQ35" s="112" t="s">
        <v>92</v>
      </c>
      <c r="AR35" s="113"/>
      <c r="AS35" s="112"/>
      <c r="AT35" s="113"/>
      <c r="AU35" s="59"/>
      <c r="AV35" s="119">
        <f t="shared" ref="AV35:AV38" si="7">AU35*30</f>
        <v>0</v>
      </c>
      <c r="AW35" s="120"/>
      <c r="AX35" s="119">
        <f t="shared" ref="AX35:AX38" si="8">AZ35+BB35+BD35</f>
        <v>0</v>
      </c>
      <c r="AY35" s="133"/>
      <c r="AZ35" s="112"/>
      <c r="BA35" s="113"/>
      <c r="BB35" s="112"/>
      <c r="BC35" s="113"/>
      <c r="BD35" s="112"/>
      <c r="BE35" s="113"/>
      <c r="BF35" s="119">
        <f t="shared" ref="BF35:BF38" si="9">AV35-AX35</f>
        <v>0</v>
      </c>
      <c r="BG35" s="120"/>
      <c r="BH35" s="60" t="e">
        <f t="shared" ref="BH35:BH38" si="10">BF35/AV35*100</f>
        <v>#DIV/0!</v>
      </c>
      <c r="BI35" s="121"/>
      <c r="BJ35" s="113"/>
      <c r="BK35" s="112"/>
      <c r="BL35" s="131"/>
      <c r="BM35" s="112"/>
      <c r="BN35" s="113"/>
      <c r="BO35" s="112"/>
      <c r="BP35" s="182"/>
      <c r="BQ35" s="114" t="s">
        <v>93</v>
      </c>
      <c r="BR35" s="114"/>
    </row>
    <row r="36" spans="1:70" ht="15.75" customHeight="1">
      <c r="A36" s="57">
        <v>2</v>
      </c>
      <c r="B36" s="58" t="s">
        <v>94</v>
      </c>
      <c r="C36" s="128" t="s">
        <v>95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12">
        <v>5.5</v>
      </c>
      <c r="P36" s="113"/>
      <c r="Q36" s="130">
        <f t="shared" si="0"/>
        <v>165</v>
      </c>
      <c r="R36" s="120"/>
      <c r="S36" s="119">
        <f t="shared" si="1"/>
        <v>165</v>
      </c>
      <c r="T36" s="120"/>
      <c r="U36" s="112"/>
      <c r="V36" s="113"/>
      <c r="W36" s="119">
        <f t="shared" si="2"/>
        <v>165</v>
      </c>
      <c r="X36" s="120"/>
      <c r="Y36" s="59">
        <v>3</v>
      </c>
      <c r="Z36" s="119">
        <f t="shared" si="3"/>
        <v>90</v>
      </c>
      <c r="AA36" s="120"/>
      <c r="AB36" s="119">
        <f t="shared" si="4"/>
        <v>34</v>
      </c>
      <c r="AC36" s="120"/>
      <c r="AD36" s="112">
        <v>18</v>
      </c>
      <c r="AE36" s="113"/>
      <c r="AF36" s="112"/>
      <c r="AG36" s="113"/>
      <c r="AH36" s="112">
        <v>16</v>
      </c>
      <c r="AI36" s="113"/>
      <c r="AJ36" s="119">
        <f t="shared" si="5"/>
        <v>56</v>
      </c>
      <c r="AK36" s="120"/>
      <c r="AL36" s="60">
        <f t="shared" si="6"/>
        <v>62.222222222222221</v>
      </c>
      <c r="AM36" s="121"/>
      <c r="AN36" s="113"/>
      <c r="AO36" s="112"/>
      <c r="AP36" s="113"/>
      <c r="AQ36" s="112"/>
      <c r="AR36" s="113"/>
      <c r="AS36" s="112" t="s">
        <v>100</v>
      </c>
      <c r="AT36" s="113"/>
      <c r="AU36" s="59">
        <v>2.5</v>
      </c>
      <c r="AV36" s="119">
        <f t="shared" si="7"/>
        <v>75</v>
      </c>
      <c r="AW36" s="120"/>
      <c r="AX36" s="119">
        <f t="shared" si="8"/>
        <v>30</v>
      </c>
      <c r="AY36" s="133"/>
      <c r="AZ36" s="112">
        <v>16</v>
      </c>
      <c r="BA36" s="113"/>
      <c r="BB36" s="112"/>
      <c r="BC36" s="113"/>
      <c r="BD36" s="112">
        <v>14</v>
      </c>
      <c r="BE36" s="113"/>
      <c r="BF36" s="119">
        <f t="shared" si="9"/>
        <v>45</v>
      </c>
      <c r="BG36" s="120"/>
      <c r="BH36" s="60">
        <f t="shared" si="10"/>
        <v>60</v>
      </c>
      <c r="BI36" s="121"/>
      <c r="BJ36" s="113"/>
      <c r="BK36" s="112"/>
      <c r="BL36" s="131"/>
      <c r="BM36" s="112"/>
      <c r="BN36" s="113"/>
      <c r="BO36" s="112" t="s">
        <v>98</v>
      </c>
      <c r="BP36" s="131"/>
      <c r="BQ36" s="114" t="s">
        <v>93</v>
      </c>
      <c r="BR36" s="114"/>
    </row>
    <row r="37" spans="1:70" ht="33" customHeight="1">
      <c r="A37" s="57">
        <v>3</v>
      </c>
      <c r="B37" s="58" t="s">
        <v>104</v>
      </c>
      <c r="C37" s="128" t="s">
        <v>105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12">
        <v>4</v>
      </c>
      <c r="P37" s="113"/>
      <c r="Q37" s="130">
        <f t="shared" si="0"/>
        <v>120</v>
      </c>
      <c r="R37" s="120"/>
      <c r="S37" s="119">
        <f t="shared" si="1"/>
        <v>120</v>
      </c>
      <c r="T37" s="120"/>
      <c r="U37" s="112"/>
      <c r="V37" s="113"/>
      <c r="W37" s="119">
        <f t="shared" si="2"/>
        <v>120</v>
      </c>
      <c r="X37" s="120"/>
      <c r="Y37" s="59">
        <v>4</v>
      </c>
      <c r="Z37" s="119">
        <f t="shared" si="3"/>
        <v>120</v>
      </c>
      <c r="AA37" s="120"/>
      <c r="AB37" s="119">
        <f t="shared" si="4"/>
        <v>46</v>
      </c>
      <c r="AC37" s="120"/>
      <c r="AD37" s="112">
        <v>24</v>
      </c>
      <c r="AE37" s="113"/>
      <c r="AF37" s="112"/>
      <c r="AG37" s="113"/>
      <c r="AH37" s="112">
        <v>22</v>
      </c>
      <c r="AI37" s="113"/>
      <c r="AJ37" s="119">
        <f t="shared" si="5"/>
        <v>74</v>
      </c>
      <c r="AK37" s="120"/>
      <c r="AL37" s="60">
        <f t="shared" si="6"/>
        <v>61.666666666666671</v>
      </c>
      <c r="AM37" s="121"/>
      <c r="AN37" s="113"/>
      <c r="AO37" s="112"/>
      <c r="AP37" s="113"/>
      <c r="AQ37" s="112"/>
      <c r="AR37" s="113"/>
      <c r="AS37" s="112" t="s">
        <v>100</v>
      </c>
      <c r="AT37" s="113"/>
      <c r="AU37" s="59"/>
      <c r="AV37" s="119">
        <f t="shared" si="7"/>
        <v>0</v>
      </c>
      <c r="AW37" s="120"/>
      <c r="AX37" s="119">
        <f t="shared" si="8"/>
        <v>0</v>
      </c>
      <c r="AY37" s="133"/>
      <c r="AZ37" s="112"/>
      <c r="BA37" s="113"/>
      <c r="BB37" s="112"/>
      <c r="BC37" s="113"/>
      <c r="BD37" s="112"/>
      <c r="BE37" s="113"/>
      <c r="BF37" s="119">
        <f t="shared" si="9"/>
        <v>0</v>
      </c>
      <c r="BG37" s="120"/>
      <c r="BH37" s="60" t="e">
        <f t="shared" si="10"/>
        <v>#DIV/0!</v>
      </c>
      <c r="BI37" s="121"/>
      <c r="BJ37" s="113"/>
      <c r="BK37" s="112"/>
      <c r="BL37" s="131"/>
      <c r="BM37" s="112"/>
      <c r="BN37" s="113"/>
      <c r="BO37" s="112"/>
      <c r="BP37" s="131"/>
      <c r="BQ37" s="114" t="s">
        <v>93</v>
      </c>
      <c r="BR37" s="114"/>
    </row>
    <row r="38" spans="1:70" ht="34.5" customHeight="1">
      <c r="A38" s="57">
        <v>4</v>
      </c>
      <c r="B38" s="58" t="s">
        <v>111</v>
      </c>
      <c r="C38" s="162" t="s">
        <v>112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12">
        <v>1.5</v>
      </c>
      <c r="P38" s="113"/>
      <c r="Q38" s="130">
        <f t="shared" si="0"/>
        <v>45</v>
      </c>
      <c r="R38" s="120"/>
      <c r="S38" s="119">
        <f t="shared" si="1"/>
        <v>45</v>
      </c>
      <c r="T38" s="120"/>
      <c r="U38" s="112"/>
      <c r="V38" s="113"/>
      <c r="W38" s="119">
        <f t="shared" si="2"/>
        <v>45</v>
      </c>
      <c r="X38" s="120"/>
      <c r="Y38" s="59">
        <v>1.5</v>
      </c>
      <c r="Z38" s="119">
        <f t="shared" si="3"/>
        <v>45</v>
      </c>
      <c r="AA38" s="120"/>
      <c r="AB38" s="119">
        <f t="shared" si="4"/>
        <v>0</v>
      </c>
      <c r="AC38" s="120"/>
      <c r="AD38" s="112"/>
      <c r="AE38" s="113"/>
      <c r="AF38" s="112"/>
      <c r="AG38" s="113"/>
      <c r="AH38" s="112"/>
      <c r="AI38" s="113"/>
      <c r="AJ38" s="119">
        <f t="shared" si="5"/>
        <v>45</v>
      </c>
      <c r="AK38" s="120"/>
      <c r="AL38" s="60">
        <f t="shared" si="6"/>
        <v>100</v>
      </c>
      <c r="AM38" s="121">
        <v>7</v>
      </c>
      <c r="AN38" s="113"/>
      <c r="AO38" s="112"/>
      <c r="AP38" s="113"/>
      <c r="AQ38" s="112"/>
      <c r="AR38" s="113"/>
      <c r="AS38" s="112" t="s">
        <v>100</v>
      </c>
      <c r="AT38" s="113"/>
      <c r="AU38" s="59"/>
      <c r="AV38" s="119">
        <f t="shared" si="7"/>
        <v>0</v>
      </c>
      <c r="AW38" s="120"/>
      <c r="AX38" s="119">
        <f t="shared" si="8"/>
        <v>0</v>
      </c>
      <c r="AY38" s="133"/>
      <c r="AZ38" s="112"/>
      <c r="BA38" s="113"/>
      <c r="BB38" s="112"/>
      <c r="BC38" s="113"/>
      <c r="BD38" s="112"/>
      <c r="BE38" s="113"/>
      <c r="BF38" s="119">
        <f t="shared" si="9"/>
        <v>0</v>
      </c>
      <c r="BG38" s="120"/>
      <c r="BH38" s="60" t="e">
        <f t="shared" si="10"/>
        <v>#DIV/0!</v>
      </c>
      <c r="BI38" s="121"/>
      <c r="BJ38" s="113"/>
      <c r="BK38" s="112"/>
      <c r="BL38" s="131"/>
      <c r="BM38" s="112"/>
      <c r="BN38" s="113"/>
      <c r="BO38" s="112"/>
      <c r="BP38" s="131"/>
      <c r="BQ38" s="114" t="s">
        <v>93</v>
      </c>
      <c r="BR38" s="114"/>
    </row>
    <row r="39" spans="1:70" ht="16.5" customHeight="1">
      <c r="A39" s="61"/>
      <c r="B39" s="62"/>
      <c r="C39" s="134" t="s">
        <v>117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23"/>
      <c r="O39" s="130">
        <f>SUM(O35:P38)</f>
        <v>23</v>
      </c>
      <c r="P39" s="120"/>
      <c r="Q39" s="130">
        <f>SUM(Q35:R38)</f>
        <v>690</v>
      </c>
      <c r="R39" s="120"/>
      <c r="S39" s="130">
        <f>SUM(S35:T38)</f>
        <v>450</v>
      </c>
      <c r="T39" s="120"/>
      <c r="U39" s="130">
        <f>SUM(U35:V38)</f>
        <v>8</v>
      </c>
      <c r="V39" s="120"/>
      <c r="W39" s="130">
        <f>SUM(W35:X38)</f>
        <v>450</v>
      </c>
      <c r="X39" s="120"/>
      <c r="Y39" s="63">
        <f>SUM(Y35:Y38)</f>
        <v>12.5</v>
      </c>
      <c r="Z39" s="135">
        <f>SUM(Z35:AA38)</f>
        <v>375</v>
      </c>
      <c r="AA39" s="123"/>
      <c r="AB39" s="130">
        <f>SUM(AB35:AC38)</f>
        <v>120</v>
      </c>
      <c r="AC39" s="120"/>
      <c r="AD39" s="130">
        <f>SUM(AD35:AE38)</f>
        <v>62</v>
      </c>
      <c r="AE39" s="120"/>
      <c r="AF39" s="130">
        <f>SUM(AF35:AG38)</f>
        <v>0</v>
      </c>
      <c r="AG39" s="120"/>
      <c r="AH39" s="130">
        <f>SUM(AH35:AI38)</f>
        <v>58</v>
      </c>
      <c r="AI39" s="120"/>
      <c r="AJ39" s="130">
        <f>SUM(AJ35:AK38)</f>
        <v>255</v>
      </c>
      <c r="AK39" s="120"/>
      <c r="AL39" s="60">
        <f t="shared" si="6"/>
        <v>68</v>
      </c>
      <c r="AM39" s="121"/>
      <c r="AN39" s="113"/>
      <c r="AO39" s="112"/>
      <c r="AP39" s="113"/>
      <c r="AQ39" s="112"/>
      <c r="AR39" s="113"/>
      <c r="AS39" s="112"/>
      <c r="AT39" s="113"/>
      <c r="AU39" s="63">
        <f>SUM(AU35:AU38)</f>
        <v>2.5</v>
      </c>
      <c r="AV39" s="135">
        <f>SUM(AV35:AW38)</f>
        <v>75</v>
      </c>
      <c r="AW39" s="123"/>
      <c r="AX39" s="130">
        <f>SUM(AX35:AY38)</f>
        <v>30</v>
      </c>
      <c r="AY39" s="120"/>
      <c r="AZ39" s="130">
        <f>SUM(AZ35:BA38)</f>
        <v>16</v>
      </c>
      <c r="BA39" s="120"/>
      <c r="BB39" s="130">
        <f>SUM(BB35:BC38)</f>
        <v>0</v>
      </c>
      <c r="BC39" s="120"/>
      <c r="BD39" s="130">
        <f>SUM(BD35:BE38)</f>
        <v>14</v>
      </c>
      <c r="BE39" s="120"/>
      <c r="BF39" s="130">
        <f>SUM(BF35:BG38)</f>
        <v>45</v>
      </c>
      <c r="BG39" s="120"/>
      <c r="BH39" s="64"/>
      <c r="BI39" s="171"/>
      <c r="BJ39" s="123"/>
      <c r="BK39" s="134"/>
      <c r="BL39" s="123"/>
      <c r="BM39" s="134"/>
      <c r="BN39" s="123"/>
      <c r="BO39" s="134"/>
      <c r="BP39" s="123"/>
      <c r="BQ39" s="122"/>
      <c r="BR39" s="123"/>
    </row>
    <row r="40" spans="1:70" ht="14.25" customHeight="1">
      <c r="A40" s="124" t="s">
        <v>120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6"/>
    </row>
    <row r="41" spans="1:70" ht="33.75" customHeight="1">
      <c r="A41" s="57">
        <v>5</v>
      </c>
      <c r="B41" s="65" t="s">
        <v>123</v>
      </c>
      <c r="C41" s="162" t="s">
        <v>124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12">
        <v>3.5</v>
      </c>
      <c r="P41" s="113"/>
      <c r="Q41" s="130">
        <f t="shared" ref="Q41:Q46" si="11">O41*30</f>
        <v>105</v>
      </c>
      <c r="R41" s="120"/>
      <c r="S41" s="119">
        <f t="shared" ref="S41:S46" si="12">W41</f>
        <v>105</v>
      </c>
      <c r="T41" s="120"/>
      <c r="U41" s="112"/>
      <c r="V41" s="113"/>
      <c r="W41" s="119">
        <f t="shared" ref="W41:W46" si="13">Z41+AV41</f>
        <v>105</v>
      </c>
      <c r="X41" s="120"/>
      <c r="Y41" s="59"/>
      <c r="Z41" s="119">
        <f t="shared" ref="Z41:Z46" si="14">Y41*30</f>
        <v>0</v>
      </c>
      <c r="AA41" s="120"/>
      <c r="AB41" s="119">
        <f t="shared" ref="AB41:AB46" si="15">AD41+AF41+AH41</f>
        <v>0</v>
      </c>
      <c r="AC41" s="120"/>
      <c r="AD41" s="112"/>
      <c r="AE41" s="113"/>
      <c r="AF41" s="112"/>
      <c r="AG41" s="113"/>
      <c r="AH41" s="112"/>
      <c r="AI41" s="113"/>
      <c r="AJ41" s="119">
        <f t="shared" ref="AJ41:AJ46" si="16">Z41-AB41</f>
        <v>0</v>
      </c>
      <c r="AK41" s="120"/>
      <c r="AL41" s="60" t="e">
        <f t="shared" ref="AL41:AL47" si="17">AJ41/Z41*100</f>
        <v>#DIV/0!</v>
      </c>
      <c r="AM41" s="121"/>
      <c r="AN41" s="113"/>
      <c r="AO41" s="112"/>
      <c r="AP41" s="113"/>
      <c r="AQ41" s="112"/>
      <c r="AR41" s="113"/>
      <c r="AS41" s="112"/>
      <c r="AT41" s="113"/>
      <c r="AU41" s="59">
        <v>3.5</v>
      </c>
      <c r="AV41" s="119">
        <f t="shared" ref="AV41:AV46" si="18">AU41*30</f>
        <v>105</v>
      </c>
      <c r="AW41" s="120"/>
      <c r="AX41" s="119">
        <f t="shared" ref="AX41:AX46" si="19">AZ41+BB41+BD41</f>
        <v>36</v>
      </c>
      <c r="AY41" s="133"/>
      <c r="AZ41" s="112">
        <v>18</v>
      </c>
      <c r="BA41" s="113"/>
      <c r="BB41" s="112"/>
      <c r="BC41" s="113"/>
      <c r="BD41" s="112">
        <v>18</v>
      </c>
      <c r="BE41" s="113"/>
      <c r="BF41" s="119">
        <f t="shared" ref="BF41:BF46" si="20">AV41-AX41</f>
        <v>69</v>
      </c>
      <c r="BG41" s="120"/>
      <c r="BH41" s="60">
        <f t="shared" ref="BH41:BH47" si="21">BF41/AV41*100</f>
        <v>65.714285714285708</v>
      </c>
      <c r="BI41" s="172"/>
      <c r="BJ41" s="173"/>
      <c r="BK41" s="112"/>
      <c r="BL41" s="131"/>
      <c r="BM41" s="112"/>
      <c r="BN41" s="113"/>
      <c r="BO41" s="112" t="s">
        <v>127</v>
      </c>
      <c r="BP41" s="131"/>
      <c r="BQ41" s="114" t="s">
        <v>93</v>
      </c>
      <c r="BR41" s="114"/>
    </row>
    <row r="42" spans="1:70" ht="46.5" customHeight="1">
      <c r="A42" s="57">
        <v>6</v>
      </c>
      <c r="B42" s="65" t="s">
        <v>130</v>
      </c>
      <c r="C42" s="128" t="s">
        <v>131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12">
        <v>4</v>
      </c>
      <c r="P42" s="113"/>
      <c r="Q42" s="130">
        <f t="shared" si="11"/>
        <v>120</v>
      </c>
      <c r="R42" s="120"/>
      <c r="S42" s="119">
        <f t="shared" si="12"/>
        <v>120</v>
      </c>
      <c r="T42" s="120"/>
      <c r="U42" s="112"/>
      <c r="V42" s="113"/>
      <c r="W42" s="119">
        <f t="shared" si="13"/>
        <v>120</v>
      </c>
      <c r="X42" s="120"/>
      <c r="Y42" s="59">
        <v>4</v>
      </c>
      <c r="Z42" s="119">
        <f t="shared" si="14"/>
        <v>120</v>
      </c>
      <c r="AA42" s="120"/>
      <c r="AB42" s="119">
        <f t="shared" si="15"/>
        <v>40</v>
      </c>
      <c r="AC42" s="120"/>
      <c r="AD42" s="112">
        <v>20</v>
      </c>
      <c r="AE42" s="113"/>
      <c r="AF42" s="112"/>
      <c r="AG42" s="113"/>
      <c r="AH42" s="112">
        <v>20</v>
      </c>
      <c r="AI42" s="113"/>
      <c r="AJ42" s="119">
        <f t="shared" si="16"/>
        <v>80</v>
      </c>
      <c r="AK42" s="120"/>
      <c r="AL42" s="60">
        <f t="shared" si="17"/>
        <v>66.666666666666657</v>
      </c>
      <c r="AM42" s="121"/>
      <c r="AN42" s="113"/>
      <c r="AO42" s="112"/>
      <c r="AP42" s="113"/>
      <c r="AQ42" s="112" t="s">
        <v>92</v>
      </c>
      <c r="AR42" s="113"/>
      <c r="AS42" s="112"/>
      <c r="AT42" s="113"/>
      <c r="AU42" s="59"/>
      <c r="AV42" s="119">
        <f t="shared" si="18"/>
        <v>0</v>
      </c>
      <c r="AW42" s="120"/>
      <c r="AX42" s="119">
        <f t="shared" si="19"/>
        <v>0</v>
      </c>
      <c r="AY42" s="133"/>
      <c r="AZ42" s="112"/>
      <c r="BA42" s="113"/>
      <c r="BB42" s="112"/>
      <c r="BC42" s="113"/>
      <c r="BD42" s="112"/>
      <c r="BE42" s="113"/>
      <c r="BF42" s="119">
        <f t="shared" si="20"/>
        <v>0</v>
      </c>
      <c r="BG42" s="120"/>
      <c r="BH42" s="60" t="e">
        <f t="shared" si="21"/>
        <v>#DIV/0!</v>
      </c>
      <c r="BI42" s="172"/>
      <c r="BJ42" s="173"/>
      <c r="BK42" s="112"/>
      <c r="BL42" s="131"/>
      <c r="BM42" s="112"/>
      <c r="BN42" s="113"/>
      <c r="BO42" s="112"/>
      <c r="BP42" s="131"/>
      <c r="BQ42" s="114" t="s">
        <v>93</v>
      </c>
      <c r="BR42" s="114"/>
    </row>
    <row r="43" spans="1:70" ht="45.75" customHeight="1">
      <c r="A43" s="57">
        <v>7</v>
      </c>
      <c r="B43" s="65" t="s">
        <v>136</v>
      </c>
      <c r="C43" s="128" t="s">
        <v>137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2">
        <v>5.5</v>
      </c>
      <c r="P43" s="113"/>
      <c r="Q43" s="130">
        <f t="shared" si="11"/>
        <v>165</v>
      </c>
      <c r="R43" s="120"/>
      <c r="S43" s="119">
        <f t="shared" si="12"/>
        <v>165</v>
      </c>
      <c r="T43" s="120"/>
      <c r="U43" s="112"/>
      <c r="V43" s="113"/>
      <c r="W43" s="119">
        <f t="shared" si="13"/>
        <v>165</v>
      </c>
      <c r="X43" s="120"/>
      <c r="Y43" s="59">
        <v>5.5</v>
      </c>
      <c r="Z43" s="119">
        <f t="shared" si="14"/>
        <v>165</v>
      </c>
      <c r="AA43" s="120"/>
      <c r="AB43" s="119">
        <f t="shared" si="15"/>
        <v>64</v>
      </c>
      <c r="AC43" s="120"/>
      <c r="AD43" s="112">
        <v>32</v>
      </c>
      <c r="AE43" s="113"/>
      <c r="AF43" s="112"/>
      <c r="AG43" s="113"/>
      <c r="AH43" s="112">
        <v>32</v>
      </c>
      <c r="AI43" s="113"/>
      <c r="AJ43" s="119">
        <f t="shared" si="16"/>
        <v>101</v>
      </c>
      <c r="AK43" s="120"/>
      <c r="AL43" s="60">
        <f t="shared" si="17"/>
        <v>61.212121212121204</v>
      </c>
      <c r="AM43" s="121"/>
      <c r="AN43" s="113"/>
      <c r="AO43" s="112"/>
      <c r="AP43" s="113"/>
      <c r="AQ43" s="112"/>
      <c r="AR43" s="113"/>
      <c r="AS43" s="112" t="s">
        <v>100</v>
      </c>
      <c r="AT43" s="113"/>
      <c r="AU43" s="59"/>
      <c r="AV43" s="119">
        <f t="shared" si="18"/>
        <v>0</v>
      </c>
      <c r="AW43" s="120"/>
      <c r="AX43" s="119">
        <f t="shared" si="19"/>
        <v>0</v>
      </c>
      <c r="AY43" s="133"/>
      <c r="AZ43" s="112"/>
      <c r="BA43" s="113"/>
      <c r="BB43" s="112"/>
      <c r="BC43" s="113"/>
      <c r="BD43" s="112"/>
      <c r="BE43" s="113"/>
      <c r="BF43" s="119">
        <f t="shared" si="20"/>
        <v>0</v>
      </c>
      <c r="BG43" s="120"/>
      <c r="BH43" s="60" t="e">
        <f t="shared" si="21"/>
        <v>#DIV/0!</v>
      </c>
      <c r="BI43" s="121"/>
      <c r="BJ43" s="113"/>
      <c r="BK43" s="112"/>
      <c r="BL43" s="131"/>
      <c r="BM43" s="112"/>
      <c r="BN43" s="113"/>
      <c r="BO43" s="112"/>
      <c r="BP43" s="131"/>
      <c r="BQ43" s="114" t="s">
        <v>93</v>
      </c>
      <c r="BR43" s="114"/>
    </row>
    <row r="44" spans="1:70" ht="33" customHeight="1">
      <c r="A44" s="57">
        <v>8</v>
      </c>
      <c r="B44" s="65" t="s">
        <v>140</v>
      </c>
      <c r="C44" s="128" t="s">
        <v>141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12">
        <v>6.5</v>
      </c>
      <c r="P44" s="113"/>
      <c r="Q44" s="130">
        <f t="shared" si="11"/>
        <v>195</v>
      </c>
      <c r="R44" s="120"/>
      <c r="S44" s="119">
        <f t="shared" si="12"/>
        <v>195</v>
      </c>
      <c r="T44" s="120"/>
      <c r="U44" s="112"/>
      <c r="V44" s="113"/>
      <c r="W44" s="119">
        <f t="shared" si="13"/>
        <v>195</v>
      </c>
      <c r="X44" s="120"/>
      <c r="Y44" s="59">
        <v>2.5</v>
      </c>
      <c r="Z44" s="119">
        <f t="shared" si="14"/>
        <v>75</v>
      </c>
      <c r="AA44" s="120"/>
      <c r="AB44" s="119">
        <f t="shared" si="15"/>
        <v>34</v>
      </c>
      <c r="AC44" s="120"/>
      <c r="AD44" s="112">
        <v>18</v>
      </c>
      <c r="AE44" s="113"/>
      <c r="AF44" s="112"/>
      <c r="AG44" s="113"/>
      <c r="AH44" s="112">
        <v>16</v>
      </c>
      <c r="AI44" s="113"/>
      <c r="AJ44" s="119">
        <f t="shared" si="16"/>
        <v>41</v>
      </c>
      <c r="AK44" s="120"/>
      <c r="AL44" s="60">
        <f t="shared" si="17"/>
        <v>54.666666666666664</v>
      </c>
      <c r="AM44" s="121"/>
      <c r="AN44" s="113"/>
      <c r="AO44" s="112"/>
      <c r="AP44" s="113"/>
      <c r="AQ44" s="112"/>
      <c r="AR44" s="113"/>
      <c r="AS44" s="112" t="s">
        <v>100</v>
      </c>
      <c r="AT44" s="113"/>
      <c r="AU44" s="59">
        <v>4</v>
      </c>
      <c r="AV44" s="119">
        <f t="shared" si="18"/>
        <v>120</v>
      </c>
      <c r="AW44" s="120"/>
      <c r="AX44" s="119">
        <f t="shared" si="19"/>
        <v>40</v>
      </c>
      <c r="AY44" s="133"/>
      <c r="AZ44" s="112">
        <v>20</v>
      </c>
      <c r="BA44" s="113"/>
      <c r="BB44" s="112"/>
      <c r="BC44" s="113"/>
      <c r="BD44" s="112">
        <v>20</v>
      </c>
      <c r="BE44" s="113"/>
      <c r="BF44" s="119">
        <f t="shared" si="20"/>
        <v>80</v>
      </c>
      <c r="BG44" s="120"/>
      <c r="BH44" s="60">
        <f t="shared" si="21"/>
        <v>66.666666666666657</v>
      </c>
      <c r="BI44" s="121"/>
      <c r="BJ44" s="113"/>
      <c r="BK44" s="112"/>
      <c r="BL44" s="131"/>
      <c r="BM44" s="112" t="s">
        <v>106</v>
      </c>
      <c r="BN44" s="113"/>
      <c r="BO44" s="112"/>
      <c r="BP44" s="131"/>
      <c r="BQ44" s="114" t="s">
        <v>93</v>
      </c>
      <c r="BR44" s="114"/>
    </row>
    <row r="45" spans="1:70" ht="31.5" customHeight="1">
      <c r="A45" s="57">
        <v>9</v>
      </c>
      <c r="B45" s="65" t="s">
        <v>146</v>
      </c>
      <c r="C45" s="128" t="s">
        <v>147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12">
        <v>4.5</v>
      </c>
      <c r="P45" s="113"/>
      <c r="Q45" s="130">
        <f t="shared" si="11"/>
        <v>135</v>
      </c>
      <c r="R45" s="120"/>
      <c r="S45" s="119">
        <f t="shared" si="12"/>
        <v>135</v>
      </c>
      <c r="T45" s="120"/>
      <c r="U45" s="112"/>
      <c r="V45" s="113"/>
      <c r="W45" s="119">
        <f t="shared" si="13"/>
        <v>135</v>
      </c>
      <c r="X45" s="120"/>
      <c r="Y45" s="59"/>
      <c r="Z45" s="119">
        <f t="shared" si="14"/>
        <v>0</v>
      </c>
      <c r="AA45" s="120"/>
      <c r="AB45" s="119">
        <f t="shared" si="15"/>
        <v>0</v>
      </c>
      <c r="AC45" s="120"/>
      <c r="AD45" s="112"/>
      <c r="AE45" s="113"/>
      <c r="AF45" s="112"/>
      <c r="AG45" s="113"/>
      <c r="AH45" s="112"/>
      <c r="AI45" s="113"/>
      <c r="AJ45" s="119">
        <f t="shared" si="16"/>
        <v>0</v>
      </c>
      <c r="AK45" s="120"/>
      <c r="AL45" s="60" t="e">
        <f t="shared" si="17"/>
        <v>#DIV/0!</v>
      </c>
      <c r="AM45" s="121"/>
      <c r="AN45" s="113"/>
      <c r="AO45" s="112"/>
      <c r="AP45" s="113"/>
      <c r="AQ45" s="112"/>
      <c r="AR45" s="113"/>
      <c r="AS45" s="112"/>
      <c r="AT45" s="113"/>
      <c r="AU45" s="59">
        <v>4.5</v>
      </c>
      <c r="AV45" s="119">
        <f t="shared" si="18"/>
        <v>135</v>
      </c>
      <c r="AW45" s="120"/>
      <c r="AX45" s="119">
        <f t="shared" si="19"/>
        <v>48</v>
      </c>
      <c r="AY45" s="133"/>
      <c r="AZ45" s="112">
        <v>24</v>
      </c>
      <c r="BA45" s="113"/>
      <c r="BB45" s="112"/>
      <c r="BC45" s="113"/>
      <c r="BD45" s="112">
        <v>24</v>
      </c>
      <c r="BE45" s="113"/>
      <c r="BF45" s="119">
        <f t="shared" si="20"/>
        <v>87</v>
      </c>
      <c r="BG45" s="120"/>
      <c r="BH45" s="60">
        <f t="shared" si="21"/>
        <v>64.444444444444443</v>
      </c>
      <c r="BI45" s="121"/>
      <c r="BJ45" s="113"/>
      <c r="BK45" s="112"/>
      <c r="BL45" s="131"/>
      <c r="BM45" s="112"/>
      <c r="BN45" s="113"/>
      <c r="BO45" s="112" t="s">
        <v>98</v>
      </c>
      <c r="BP45" s="131"/>
      <c r="BQ45" s="114" t="s">
        <v>93</v>
      </c>
      <c r="BR45" s="114"/>
    </row>
    <row r="46" spans="1:70" ht="32.25" customHeight="1">
      <c r="A46" s="57">
        <v>10</v>
      </c>
      <c r="B46" s="65" t="s">
        <v>152</v>
      </c>
      <c r="C46" s="128" t="s">
        <v>153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12">
        <v>4.5</v>
      </c>
      <c r="P46" s="113"/>
      <c r="Q46" s="130">
        <f t="shared" si="11"/>
        <v>135</v>
      </c>
      <c r="R46" s="120"/>
      <c r="S46" s="119">
        <f t="shared" si="12"/>
        <v>135</v>
      </c>
      <c r="T46" s="120"/>
      <c r="U46" s="112"/>
      <c r="V46" s="113"/>
      <c r="W46" s="119">
        <f t="shared" si="13"/>
        <v>135</v>
      </c>
      <c r="X46" s="120"/>
      <c r="Y46" s="59">
        <v>4.5</v>
      </c>
      <c r="Z46" s="119">
        <f t="shared" si="14"/>
        <v>135</v>
      </c>
      <c r="AA46" s="120"/>
      <c r="AB46" s="119">
        <f t="shared" si="15"/>
        <v>56</v>
      </c>
      <c r="AC46" s="120"/>
      <c r="AD46" s="112">
        <v>28</v>
      </c>
      <c r="AE46" s="113"/>
      <c r="AF46" s="112"/>
      <c r="AG46" s="113"/>
      <c r="AH46" s="112">
        <v>28</v>
      </c>
      <c r="AI46" s="113"/>
      <c r="AJ46" s="119">
        <f t="shared" si="16"/>
        <v>79</v>
      </c>
      <c r="AK46" s="120"/>
      <c r="AL46" s="60">
        <f t="shared" si="17"/>
        <v>58.518518518518512</v>
      </c>
      <c r="AM46" s="121"/>
      <c r="AN46" s="113"/>
      <c r="AO46" s="112"/>
      <c r="AP46" s="113"/>
      <c r="AQ46" s="112" t="s">
        <v>92</v>
      </c>
      <c r="AR46" s="113"/>
      <c r="AS46" s="112"/>
      <c r="AT46" s="113"/>
      <c r="AU46" s="59"/>
      <c r="AV46" s="119">
        <f t="shared" si="18"/>
        <v>0</v>
      </c>
      <c r="AW46" s="120"/>
      <c r="AX46" s="119">
        <f t="shared" si="19"/>
        <v>0</v>
      </c>
      <c r="AY46" s="133"/>
      <c r="AZ46" s="112"/>
      <c r="BA46" s="113"/>
      <c r="BB46" s="112"/>
      <c r="BC46" s="113"/>
      <c r="BD46" s="112"/>
      <c r="BE46" s="113"/>
      <c r="BF46" s="119">
        <f t="shared" si="20"/>
        <v>0</v>
      </c>
      <c r="BG46" s="120"/>
      <c r="BH46" s="60" t="e">
        <f t="shared" si="21"/>
        <v>#DIV/0!</v>
      </c>
      <c r="BI46" s="121"/>
      <c r="BJ46" s="113"/>
      <c r="BK46" s="112"/>
      <c r="BL46" s="131"/>
      <c r="BM46" s="112"/>
      <c r="BN46" s="113"/>
      <c r="BO46" s="112"/>
      <c r="BP46" s="131"/>
      <c r="BQ46" s="114" t="s">
        <v>93</v>
      </c>
      <c r="BR46" s="114"/>
    </row>
    <row r="47" spans="1:70" ht="16.5" customHeight="1">
      <c r="A47" s="61"/>
      <c r="B47" s="62"/>
      <c r="C47" s="134" t="s">
        <v>117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23"/>
      <c r="O47" s="135">
        <f>SUM(O41:P46)</f>
        <v>28.5</v>
      </c>
      <c r="P47" s="123"/>
      <c r="Q47" s="135">
        <f>SUM(Q41:R46)</f>
        <v>855</v>
      </c>
      <c r="R47" s="123"/>
      <c r="S47" s="135">
        <f>SUM(S41:T46)</f>
        <v>855</v>
      </c>
      <c r="T47" s="123"/>
      <c r="U47" s="135">
        <f>SUM(U41:V46)</f>
        <v>0</v>
      </c>
      <c r="V47" s="123"/>
      <c r="W47" s="135">
        <f>SUM(W41:X46)</f>
        <v>855</v>
      </c>
      <c r="X47" s="123"/>
      <c r="Y47" s="63">
        <f>SUM(Y41:Y46)</f>
        <v>16.5</v>
      </c>
      <c r="Z47" s="135">
        <f>SUM(Z41:AA46)</f>
        <v>495</v>
      </c>
      <c r="AA47" s="123"/>
      <c r="AB47" s="135">
        <f>SUM(AB41:AC46)</f>
        <v>194</v>
      </c>
      <c r="AC47" s="123"/>
      <c r="AD47" s="135">
        <f>SUM(AD41:AE46)</f>
        <v>98</v>
      </c>
      <c r="AE47" s="123"/>
      <c r="AF47" s="135">
        <f>SUM(AF41:AG46)</f>
        <v>0</v>
      </c>
      <c r="AG47" s="123"/>
      <c r="AH47" s="135">
        <f>SUM(AH41:AI46)</f>
        <v>96</v>
      </c>
      <c r="AI47" s="123"/>
      <c r="AJ47" s="135">
        <f>SUM(AJ41:AK46)</f>
        <v>301</v>
      </c>
      <c r="AK47" s="123"/>
      <c r="AL47" s="60">
        <f t="shared" si="17"/>
        <v>60.80808080808081</v>
      </c>
      <c r="AM47" s="121"/>
      <c r="AN47" s="113"/>
      <c r="AO47" s="112"/>
      <c r="AP47" s="113"/>
      <c r="AQ47" s="112"/>
      <c r="AR47" s="113"/>
      <c r="AS47" s="112"/>
      <c r="AT47" s="113"/>
      <c r="AU47" s="63">
        <f>SUM(AU41:AU46)</f>
        <v>12</v>
      </c>
      <c r="AV47" s="135">
        <f>SUM(AV41:AW46)</f>
        <v>360</v>
      </c>
      <c r="AW47" s="123"/>
      <c r="AX47" s="135">
        <f>SUM(AX41:AY46)</f>
        <v>124</v>
      </c>
      <c r="AY47" s="123"/>
      <c r="AZ47" s="135">
        <f>SUM(AZ41:BA46)</f>
        <v>62</v>
      </c>
      <c r="BA47" s="123"/>
      <c r="BB47" s="135">
        <f>SUM(BB41:BC46)</f>
        <v>0</v>
      </c>
      <c r="BC47" s="123"/>
      <c r="BD47" s="135">
        <f>SUM(BD41:BE46)</f>
        <v>62</v>
      </c>
      <c r="BE47" s="123"/>
      <c r="BF47" s="135">
        <f>SUM(BF41:BG46)</f>
        <v>236</v>
      </c>
      <c r="BG47" s="123"/>
      <c r="BH47" s="60">
        <f t="shared" si="21"/>
        <v>65.555555555555557</v>
      </c>
      <c r="BI47" s="121"/>
      <c r="BJ47" s="113"/>
      <c r="BK47" s="134"/>
      <c r="BL47" s="123"/>
      <c r="BM47" s="134"/>
      <c r="BN47" s="123"/>
      <c r="BO47" s="134"/>
      <c r="BP47" s="123"/>
      <c r="BQ47" s="122"/>
      <c r="BR47" s="123"/>
    </row>
    <row r="48" spans="1:70" ht="16.5" customHeight="1">
      <c r="A48" s="124" t="s">
        <v>158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6"/>
    </row>
    <row r="49" spans="1:70" ht="15.75" customHeight="1">
      <c r="A49" s="57">
        <v>11</v>
      </c>
      <c r="B49" s="65" t="s">
        <v>161</v>
      </c>
      <c r="C49" s="128" t="s">
        <v>160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12">
        <v>9</v>
      </c>
      <c r="P49" s="113"/>
      <c r="Q49" s="130">
        <f t="shared" ref="Q49:Q51" si="22">O49*30</f>
        <v>270</v>
      </c>
      <c r="R49" s="120"/>
      <c r="S49" s="119">
        <f t="shared" ref="S49:S51" si="23">W49</f>
        <v>270</v>
      </c>
      <c r="T49" s="120"/>
      <c r="U49" s="112"/>
      <c r="V49" s="113"/>
      <c r="W49" s="119">
        <f t="shared" ref="W49:W51" si="24">Z49+AV49</f>
        <v>270</v>
      </c>
      <c r="X49" s="120"/>
      <c r="Y49" s="59"/>
      <c r="Z49" s="119">
        <f t="shared" ref="Z49:Z51" si="25">Y49*30</f>
        <v>0</v>
      </c>
      <c r="AA49" s="120"/>
      <c r="AB49" s="119">
        <f t="shared" ref="AB49:AB51" si="26">AD49+AF49+AH49</f>
        <v>0</v>
      </c>
      <c r="AC49" s="120"/>
      <c r="AD49" s="112"/>
      <c r="AE49" s="113"/>
      <c r="AF49" s="112"/>
      <c r="AG49" s="113"/>
      <c r="AH49" s="112"/>
      <c r="AI49" s="113"/>
      <c r="AJ49" s="119">
        <f t="shared" ref="AJ49:AJ51" si="27">Z49-AB49</f>
        <v>0</v>
      </c>
      <c r="AK49" s="120"/>
      <c r="AL49" s="60" t="e">
        <f t="shared" ref="AL49:AL51" si="28">AJ49/Z49*100</f>
        <v>#DIV/0!</v>
      </c>
      <c r="AM49" s="121"/>
      <c r="AN49" s="113"/>
      <c r="AO49" s="112"/>
      <c r="AP49" s="113"/>
      <c r="AQ49" s="112"/>
      <c r="AR49" s="113"/>
      <c r="AS49" s="112"/>
      <c r="AT49" s="113"/>
      <c r="AU49" s="59">
        <v>9</v>
      </c>
      <c r="AV49" s="119">
        <f t="shared" ref="AV49:AV51" si="29">AU49*30</f>
        <v>270</v>
      </c>
      <c r="AW49" s="120"/>
      <c r="AX49" s="119">
        <f t="shared" ref="AX49:AX51" si="30">AZ49+BB49+BD49</f>
        <v>0</v>
      </c>
      <c r="AY49" s="133"/>
      <c r="AZ49" s="112"/>
      <c r="BA49" s="113"/>
      <c r="BB49" s="112"/>
      <c r="BC49" s="113"/>
      <c r="BD49" s="112"/>
      <c r="BE49" s="113"/>
      <c r="BF49" s="119">
        <f t="shared" ref="BF49:BF51" si="31">AV49-AX49</f>
        <v>270</v>
      </c>
      <c r="BG49" s="120"/>
      <c r="BH49" s="60">
        <f t="shared" ref="BH49:BH52" si="32">BF49/AV49*100</f>
        <v>100</v>
      </c>
      <c r="BI49" s="121"/>
      <c r="BJ49" s="113"/>
      <c r="BK49" s="112"/>
      <c r="BL49" s="131"/>
      <c r="BM49" s="112"/>
      <c r="BN49" s="113"/>
      <c r="BO49" s="112" t="s">
        <v>98</v>
      </c>
      <c r="BP49" s="131"/>
      <c r="BQ49" s="114" t="s">
        <v>93</v>
      </c>
      <c r="BR49" s="114"/>
    </row>
    <row r="50" spans="1:70" ht="15.75" customHeight="1">
      <c r="A50" s="57"/>
      <c r="B50" s="65"/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12"/>
      <c r="P50" s="113"/>
      <c r="Q50" s="130">
        <f t="shared" si="22"/>
        <v>0</v>
      </c>
      <c r="R50" s="120"/>
      <c r="S50" s="119">
        <f t="shared" si="23"/>
        <v>0</v>
      </c>
      <c r="T50" s="120"/>
      <c r="U50" s="112"/>
      <c r="V50" s="113"/>
      <c r="W50" s="119">
        <f t="shared" si="24"/>
        <v>0</v>
      </c>
      <c r="X50" s="120"/>
      <c r="Y50" s="59"/>
      <c r="Z50" s="119">
        <f t="shared" si="25"/>
        <v>0</v>
      </c>
      <c r="AA50" s="120"/>
      <c r="AB50" s="119">
        <f t="shared" si="26"/>
        <v>0</v>
      </c>
      <c r="AC50" s="120"/>
      <c r="AD50" s="112"/>
      <c r="AE50" s="113"/>
      <c r="AF50" s="112"/>
      <c r="AG50" s="113"/>
      <c r="AH50" s="112"/>
      <c r="AI50" s="113"/>
      <c r="AJ50" s="119">
        <f t="shared" si="27"/>
        <v>0</v>
      </c>
      <c r="AK50" s="120"/>
      <c r="AL50" s="60" t="e">
        <f t="shared" si="28"/>
        <v>#DIV/0!</v>
      </c>
      <c r="AM50" s="121"/>
      <c r="AN50" s="113"/>
      <c r="AO50" s="112"/>
      <c r="AP50" s="113"/>
      <c r="AQ50" s="112"/>
      <c r="AR50" s="113"/>
      <c r="AS50" s="112"/>
      <c r="AT50" s="113"/>
      <c r="AU50" s="59"/>
      <c r="AV50" s="119">
        <f t="shared" si="29"/>
        <v>0</v>
      </c>
      <c r="AW50" s="120"/>
      <c r="AX50" s="119">
        <f t="shared" si="30"/>
        <v>0</v>
      </c>
      <c r="AY50" s="133"/>
      <c r="AZ50" s="112"/>
      <c r="BA50" s="113"/>
      <c r="BB50" s="112"/>
      <c r="BC50" s="113"/>
      <c r="BD50" s="112"/>
      <c r="BE50" s="113"/>
      <c r="BF50" s="119">
        <f t="shared" si="31"/>
        <v>0</v>
      </c>
      <c r="BG50" s="120"/>
      <c r="BH50" s="60" t="e">
        <f t="shared" si="32"/>
        <v>#DIV/0!</v>
      </c>
      <c r="BI50" s="121"/>
      <c r="BJ50" s="113"/>
      <c r="BK50" s="112"/>
      <c r="BL50" s="131"/>
      <c r="BM50" s="112"/>
      <c r="BN50" s="113"/>
      <c r="BO50" s="112"/>
      <c r="BP50" s="131"/>
      <c r="BQ50" s="132"/>
      <c r="BR50" s="113"/>
    </row>
    <row r="51" spans="1:70" ht="14.25" customHeight="1">
      <c r="A51" s="57"/>
      <c r="B51" s="65"/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12"/>
      <c r="P51" s="113"/>
      <c r="Q51" s="130">
        <f t="shared" si="22"/>
        <v>0</v>
      </c>
      <c r="R51" s="120"/>
      <c r="S51" s="119">
        <f t="shared" si="23"/>
        <v>0</v>
      </c>
      <c r="T51" s="120"/>
      <c r="U51" s="112"/>
      <c r="V51" s="113"/>
      <c r="W51" s="119">
        <f t="shared" si="24"/>
        <v>0</v>
      </c>
      <c r="X51" s="120"/>
      <c r="Y51" s="59"/>
      <c r="Z51" s="119">
        <f t="shared" si="25"/>
        <v>0</v>
      </c>
      <c r="AA51" s="120"/>
      <c r="AB51" s="119">
        <f t="shared" si="26"/>
        <v>0</v>
      </c>
      <c r="AC51" s="120"/>
      <c r="AD51" s="112"/>
      <c r="AE51" s="113"/>
      <c r="AF51" s="112"/>
      <c r="AG51" s="113"/>
      <c r="AH51" s="112"/>
      <c r="AI51" s="113"/>
      <c r="AJ51" s="119">
        <f t="shared" si="27"/>
        <v>0</v>
      </c>
      <c r="AK51" s="120"/>
      <c r="AL51" s="60" t="e">
        <f t="shared" si="28"/>
        <v>#DIV/0!</v>
      </c>
      <c r="AM51" s="121"/>
      <c r="AN51" s="113"/>
      <c r="AO51" s="112"/>
      <c r="AP51" s="113"/>
      <c r="AQ51" s="112"/>
      <c r="AR51" s="113"/>
      <c r="AS51" s="112"/>
      <c r="AT51" s="113"/>
      <c r="AU51" s="59"/>
      <c r="AV51" s="119">
        <f t="shared" si="29"/>
        <v>0</v>
      </c>
      <c r="AW51" s="120"/>
      <c r="AX51" s="119">
        <f t="shared" si="30"/>
        <v>0</v>
      </c>
      <c r="AY51" s="133"/>
      <c r="AZ51" s="112"/>
      <c r="BA51" s="113"/>
      <c r="BB51" s="112"/>
      <c r="BC51" s="113"/>
      <c r="BD51" s="112"/>
      <c r="BE51" s="113"/>
      <c r="BF51" s="119">
        <f t="shared" si="31"/>
        <v>0</v>
      </c>
      <c r="BG51" s="120"/>
      <c r="BH51" s="60" t="e">
        <f t="shared" si="32"/>
        <v>#DIV/0!</v>
      </c>
      <c r="BI51" s="121"/>
      <c r="BJ51" s="113"/>
      <c r="BK51" s="112"/>
      <c r="BL51" s="131"/>
      <c r="BM51" s="112"/>
      <c r="BN51" s="113"/>
      <c r="BO51" s="112"/>
      <c r="BP51" s="131"/>
      <c r="BQ51" s="132"/>
      <c r="BR51" s="113"/>
    </row>
    <row r="52" spans="1:70" ht="16.5" customHeight="1">
      <c r="A52" s="61"/>
      <c r="B52" s="62"/>
      <c r="C52" s="134" t="s">
        <v>117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23"/>
      <c r="O52" s="135">
        <f>SUM(O49:P51)</f>
        <v>9</v>
      </c>
      <c r="P52" s="123"/>
      <c r="Q52" s="135">
        <f>SUM(Q49:R51)</f>
        <v>270</v>
      </c>
      <c r="R52" s="123"/>
      <c r="S52" s="135">
        <f>SUM(S49:T51)</f>
        <v>270</v>
      </c>
      <c r="T52" s="123"/>
      <c r="U52" s="135">
        <f>SUM(U49:V51)</f>
        <v>0</v>
      </c>
      <c r="V52" s="123"/>
      <c r="W52" s="135">
        <f>SUM(W49:X51)</f>
        <v>270</v>
      </c>
      <c r="X52" s="123"/>
      <c r="Y52" s="66">
        <f>SUM(Y49:Y51)</f>
        <v>0</v>
      </c>
      <c r="Z52" s="135">
        <f>SUM(Z49:AA51)</f>
        <v>0</v>
      </c>
      <c r="AA52" s="123"/>
      <c r="AB52" s="135">
        <f>SUM(AB49:AC51)</f>
        <v>0</v>
      </c>
      <c r="AC52" s="123"/>
      <c r="AD52" s="135">
        <f>SUM(AD49:AE51)</f>
        <v>0</v>
      </c>
      <c r="AE52" s="123"/>
      <c r="AF52" s="135">
        <f>SUM(AF49:AG51)</f>
        <v>0</v>
      </c>
      <c r="AG52" s="123"/>
      <c r="AH52" s="135">
        <f>SUM(AH49:AI51)</f>
        <v>0</v>
      </c>
      <c r="AI52" s="123"/>
      <c r="AJ52" s="135">
        <f>SUM(AJ49:AK51)</f>
        <v>0</v>
      </c>
      <c r="AK52" s="123"/>
      <c r="AL52" s="67"/>
      <c r="AM52" s="171"/>
      <c r="AN52" s="123"/>
      <c r="AO52" s="134"/>
      <c r="AP52" s="123"/>
      <c r="AQ52" s="134"/>
      <c r="AR52" s="123"/>
      <c r="AS52" s="134"/>
      <c r="AT52" s="123"/>
      <c r="AU52" s="66">
        <f>SUM(AU49:AU51)</f>
        <v>9</v>
      </c>
      <c r="AV52" s="135">
        <f>SUM(AV49:AW51)</f>
        <v>270</v>
      </c>
      <c r="AW52" s="123"/>
      <c r="AX52" s="135">
        <f>SUM(AX49:AY51)</f>
        <v>0</v>
      </c>
      <c r="AY52" s="123"/>
      <c r="AZ52" s="135">
        <f>SUM(AZ49:BA51)</f>
        <v>0</v>
      </c>
      <c r="BA52" s="123"/>
      <c r="BB52" s="135">
        <f>SUM(BB49:BC51)</f>
        <v>0</v>
      </c>
      <c r="BC52" s="123"/>
      <c r="BD52" s="135">
        <f>SUM(BD49:BE51)</f>
        <v>0</v>
      </c>
      <c r="BE52" s="123"/>
      <c r="BF52" s="135">
        <f>SUM(BF49:BG51)</f>
        <v>270</v>
      </c>
      <c r="BG52" s="123"/>
      <c r="BH52" s="60">
        <f t="shared" si="32"/>
        <v>100</v>
      </c>
      <c r="BI52" s="121"/>
      <c r="BJ52" s="113"/>
      <c r="BK52" s="134"/>
      <c r="BL52" s="123"/>
      <c r="BM52" s="134"/>
      <c r="BN52" s="123"/>
      <c r="BO52" s="134"/>
      <c r="BP52" s="123"/>
      <c r="BQ52" s="122"/>
      <c r="BR52" s="123"/>
    </row>
    <row r="53" spans="1:70" ht="16.5" customHeight="1">
      <c r="A53" s="124" t="s">
        <v>167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6"/>
    </row>
    <row r="54" spans="1:70" ht="32.25" customHeight="1">
      <c r="A54" s="57">
        <v>12</v>
      </c>
      <c r="B54" s="65" t="s">
        <v>168</v>
      </c>
      <c r="C54" s="162" t="s">
        <v>169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12">
        <v>7.5</v>
      </c>
      <c r="P54" s="113"/>
      <c r="Q54" s="130">
        <f>O54*30</f>
        <v>225</v>
      </c>
      <c r="R54" s="120"/>
      <c r="S54" s="119">
        <f>W54</f>
        <v>225</v>
      </c>
      <c r="T54" s="120"/>
      <c r="U54" s="112"/>
      <c r="V54" s="113"/>
      <c r="W54" s="119">
        <f>Z54+AV54</f>
        <v>225</v>
      </c>
      <c r="X54" s="120"/>
      <c r="Y54" s="59"/>
      <c r="Z54" s="119">
        <f>Y54*30</f>
        <v>0</v>
      </c>
      <c r="AA54" s="120"/>
      <c r="AB54" s="119">
        <f>AD54+AF54+AH54</f>
        <v>0</v>
      </c>
      <c r="AC54" s="120"/>
      <c r="AD54" s="112"/>
      <c r="AE54" s="113"/>
      <c r="AF54" s="112"/>
      <c r="AG54" s="113"/>
      <c r="AH54" s="112"/>
      <c r="AI54" s="113"/>
      <c r="AJ54" s="119">
        <f>Z54-AB54</f>
        <v>0</v>
      </c>
      <c r="AK54" s="120"/>
      <c r="AL54" s="60" t="e">
        <f>AJ54/Z54*100</f>
        <v>#DIV/0!</v>
      </c>
      <c r="AM54" s="121"/>
      <c r="AN54" s="113"/>
      <c r="AO54" s="112"/>
      <c r="AP54" s="113"/>
      <c r="AQ54" s="112"/>
      <c r="AR54" s="113"/>
      <c r="AS54" s="112"/>
      <c r="AT54" s="113"/>
      <c r="AU54" s="59">
        <v>7.5</v>
      </c>
      <c r="AV54" s="119">
        <f>AU54*30</f>
        <v>225</v>
      </c>
      <c r="AW54" s="120"/>
      <c r="AX54" s="119">
        <f>AZ54+BB54+BD54</f>
        <v>0</v>
      </c>
      <c r="AY54" s="133"/>
      <c r="AZ54" s="112"/>
      <c r="BA54" s="113"/>
      <c r="BB54" s="112"/>
      <c r="BC54" s="113"/>
      <c r="BD54" s="112"/>
      <c r="BE54" s="113"/>
      <c r="BF54" s="119">
        <f>AV54-AX54</f>
        <v>225</v>
      </c>
      <c r="BG54" s="120"/>
      <c r="BH54" s="60">
        <f t="shared" ref="BH54:BH55" si="33">BF54/AV54*100</f>
        <v>100</v>
      </c>
      <c r="BI54" s="121"/>
      <c r="BJ54" s="113"/>
      <c r="BK54" s="112"/>
      <c r="BL54" s="131"/>
      <c r="BM54" s="112"/>
      <c r="BN54" s="113"/>
      <c r="BO54" s="112"/>
      <c r="BP54" s="131"/>
      <c r="BQ54" s="114" t="s">
        <v>93</v>
      </c>
      <c r="BR54" s="114"/>
    </row>
    <row r="55" spans="1:70" ht="16.5" customHeight="1">
      <c r="A55" s="68"/>
      <c r="B55" s="69"/>
      <c r="C55" s="163" t="s">
        <v>117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1"/>
      <c r="O55" s="165">
        <f>SUM(O54:P54)</f>
        <v>7.5</v>
      </c>
      <c r="P55" s="166"/>
      <c r="Q55" s="165">
        <f>SUM(Q54:R54)</f>
        <v>225</v>
      </c>
      <c r="R55" s="166"/>
      <c r="S55" s="165">
        <f>SUM(S54:T54)</f>
        <v>225</v>
      </c>
      <c r="T55" s="166"/>
      <c r="U55" s="165">
        <f>SUM(U54:V54)</f>
        <v>0</v>
      </c>
      <c r="V55" s="166"/>
      <c r="W55" s="165">
        <f>SUM(W54:X54)</f>
        <v>225</v>
      </c>
      <c r="X55" s="166"/>
      <c r="Y55" s="70">
        <f>SUM(Y54)</f>
        <v>0</v>
      </c>
      <c r="Z55" s="165">
        <f>SUM(Z54:AA54)</f>
        <v>0</v>
      </c>
      <c r="AA55" s="166"/>
      <c r="AB55" s="165">
        <f>SUM(AB54:AC54)</f>
        <v>0</v>
      </c>
      <c r="AC55" s="166"/>
      <c r="AD55" s="165">
        <f>SUM(AD54:AE54)</f>
        <v>0</v>
      </c>
      <c r="AE55" s="166"/>
      <c r="AF55" s="165">
        <f>SUM(AF54:AG54)</f>
        <v>0</v>
      </c>
      <c r="AG55" s="166"/>
      <c r="AH55" s="165">
        <f>SUM(AH54:AI54)</f>
        <v>0</v>
      </c>
      <c r="AI55" s="166"/>
      <c r="AJ55" s="165">
        <f>SUM(AJ54:AK54)</f>
        <v>0</v>
      </c>
      <c r="AK55" s="166"/>
      <c r="AL55" s="71"/>
      <c r="AM55" s="72"/>
      <c r="AN55" s="73"/>
      <c r="AO55" s="167"/>
      <c r="AP55" s="168"/>
      <c r="AQ55" s="167"/>
      <c r="AR55" s="168"/>
      <c r="AS55" s="167"/>
      <c r="AT55" s="168"/>
      <c r="AU55" s="70">
        <f>SUM(AU54)</f>
        <v>7.5</v>
      </c>
      <c r="AV55" s="165">
        <f>SUM(AV54:AW54)</f>
        <v>225</v>
      </c>
      <c r="AW55" s="166"/>
      <c r="AX55" s="165">
        <f>SUM(AX54:AY54)</f>
        <v>0</v>
      </c>
      <c r="AY55" s="166"/>
      <c r="AZ55" s="165">
        <f>SUM(AZ54:BA54)</f>
        <v>0</v>
      </c>
      <c r="BA55" s="166"/>
      <c r="BB55" s="165">
        <f>SUM(BB54:BC54)</f>
        <v>0</v>
      </c>
      <c r="BC55" s="166"/>
      <c r="BD55" s="165">
        <f>SUM(BD54:BE54)</f>
        <v>0</v>
      </c>
      <c r="BE55" s="166"/>
      <c r="BF55" s="165">
        <f>SUM(BF54:BG54)</f>
        <v>225</v>
      </c>
      <c r="BG55" s="166"/>
      <c r="BH55" s="74">
        <f t="shared" si="33"/>
        <v>100</v>
      </c>
      <c r="BI55" s="169"/>
      <c r="BJ55" s="146"/>
      <c r="BK55" s="163"/>
      <c r="BL55" s="161"/>
      <c r="BM55" s="163"/>
      <c r="BN55" s="161"/>
      <c r="BO55" s="163"/>
      <c r="BP55" s="161"/>
      <c r="BQ55" s="160"/>
      <c r="BR55" s="161"/>
    </row>
    <row r="56" spans="1:70" ht="17.25" customHeight="1">
      <c r="A56" s="75"/>
      <c r="B56" s="76"/>
      <c r="C56" s="115" t="s">
        <v>170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16"/>
      <c r="O56" s="115">
        <f>O39+O47+O52+O55</f>
        <v>68</v>
      </c>
      <c r="P56" s="116"/>
      <c r="Q56" s="115">
        <f>Q39+Q47+Q52+Q55</f>
        <v>2040</v>
      </c>
      <c r="R56" s="116"/>
      <c r="S56" s="115">
        <f>S39+S47+S52+S55</f>
        <v>1800</v>
      </c>
      <c r="T56" s="116"/>
      <c r="U56" s="115">
        <f>U39+U47+U52+U55</f>
        <v>8</v>
      </c>
      <c r="V56" s="116"/>
      <c r="W56" s="115">
        <f>W39+W47+W52+W55</f>
        <v>1800</v>
      </c>
      <c r="X56" s="116"/>
      <c r="Y56" s="77">
        <f>Y55+Y52+Y47+Y39</f>
        <v>29</v>
      </c>
      <c r="Z56" s="115">
        <f>Z39+Z47+Z52+Z55</f>
        <v>870</v>
      </c>
      <c r="AA56" s="116"/>
      <c r="AB56" s="115">
        <f>AB39+AB47+AB52+AB55</f>
        <v>314</v>
      </c>
      <c r="AC56" s="116"/>
      <c r="AD56" s="115">
        <f>AD39+AD47+AD52+AD55</f>
        <v>160</v>
      </c>
      <c r="AE56" s="116"/>
      <c r="AF56" s="115">
        <f>AF39+AF47+AF52+AF55</f>
        <v>0</v>
      </c>
      <c r="AG56" s="116"/>
      <c r="AH56" s="115">
        <f>AH39+AH47+AH52+AH55</f>
        <v>154</v>
      </c>
      <c r="AI56" s="116"/>
      <c r="AJ56" s="115">
        <f>AJ39+AJ47+AJ52+AJ55</f>
        <v>556</v>
      </c>
      <c r="AK56" s="116"/>
      <c r="AL56" s="78"/>
      <c r="AM56" s="118"/>
      <c r="AN56" s="116"/>
      <c r="AO56" s="115"/>
      <c r="AP56" s="116"/>
      <c r="AQ56" s="115"/>
      <c r="AR56" s="116"/>
      <c r="AS56" s="115"/>
      <c r="AT56" s="116"/>
      <c r="AU56" s="77">
        <f>AU55+AU52+AU47+AU39</f>
        <v>31</v>
      </c>
      <c r="AV56" s="115">
        <f>AV39+AV47+AV52+AV55</f>
        <v>930</v>
      </c>
      <c r="AW56" s="116"/>
      <c r="AX56" s="115">
        <f>AX39+AX47+AX52+AX55</f>
        <v>154</v>
      </c>
      <c r="AY56" s="116"/>
      <c r="AZ56" s="115">
        <f>AZ39+AZ47+AZ52+AZ55</f>
        <v>78</v>
      </c>
      <c r="BA56" s="116"/>
      <c r="BB56" s="115">
        <f>BB39+BB47+BB52+BB55</f>
        <v>0</v>
      </c>
      <c r="BC56" s="116"/>
      <c r="BD56" s="115">
        <f>BD39+BD47+BD52+BD55</f>
        <v>76</v>
      </c>
      <c r="BE56" s="116"/>
      <c r="BF56" s="115">
        <f>BF39+BF47+BF52+BF55</f>
        <v>776</v>
      </c>
      <c r="BG56" s="116"/>
      <c r="BH56" s="78"/>
      <c r="BI56" s="118"/>
      <c r="BJ56" s="116"/>
      <c r="BK56" s="115"/>
      <c r="BL56" s="116"/>
      <c r="BM56" s="115"/>
      <c r="BN56" s="116"/>
      <c r="BO56" s="115"/>
      <c r="BP56" s="116"/>
      <c r="BQ56" s="117"/>
      <c r="BR56" s="116"/>
    </row>
    <row r="57" spans="1:70" ht="16.5" customHeight="1">
      <c r="A57" s="124" t="s">
        <v>171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6"/>
    </row>
    <row r="58" spans="1:70" ht="15.75" customHeight="1">
      <c r="A58" s="57">
        <v>1</v>
      </c>
      <c r="B58" s="65"/>
      <c r="C58" s="128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12"/>
      <c r="P58" s="113"/>
      <c r="Q58" s="130">
        <f t="shared" ref="Q58:Q59" si="34">O58*30</f>
        <v>0</v>
      </c>
      <c r="R58" s="120"/>
      <c r="S58" s="119">
        <f t="shared" ref="S58:S59" si="35">W58</f>
        <v>0</v>
      </c>
      <c r="T58" s="120"/>
      <c r="U58" s="112"/>
      <c r="V58" s="113"/>
      <c r="W58" s="119">
        <f t="shared" ref="W58:W59" si="36">Z58+AV58</f>
        <v>0</v>
      </c>
      <c r="X58" s="120"/>
      <c r="Y58" s="59"/>
      <c r="Z58" s="119">
        <f t="shared" ref="Z58:Z59" si="37">Y58*30</f>
        <v>0</v>
      </c>
      <c r="AA58" s="120"/>
      <c r="AB58" s="119">
        <f t="shared" ref="AB58:AB59" si="38">AD58+AF58+AH58</f>
        <v>0</v>
      </c>
      <c r="AC58" s="120"/>
      <c r="AD58" s="112"/>
      <c r="AE58" s="113"/>
      <c r="AF58" s="112"/>
      <c r="AG58" s="113"/>
      <c r="AH58" s="112"/>
      <c r="AI58" s="113"/>
      <c r="AJ58" s="119">
        <f t="shared" ref="AJ58:AJ59" si="39">Z58-AB58</f>
        <v>0</v>
      </c>
      <c r="AK58" s="120"/>
      <c r="AL58" s="60" t="e">
        <f t="shared" ref="AL58:AL59" si="40">AJ58/Z58*100</f>
        <v>#DIV/0!</v>
      </c>
      <c r="AM58" s="121"/>
      <c r="AN58" s="113"/>
      <c r="AO58" s="112"/>
      <c r="AP58" s="113"/>
      <c r="AQ58" s="112"/>
      <c r="AR58" s="113"/>
      <c r="AS58" s="112"/>
      <c r="AT58" s="113"/>
      <c r="AU58" s="59"/>
      <c r="AV58" s="119">
        <f t="shared" ref="AV58:AV59" si="41">AU58*30</f>
        <v>0</v>
      </c>
      <c r="AW58" s="120"/>
      <c r="AX58" s="119">
        <f t="shared" ref="AX58:AX59" si="42">AZ58+BB58+BD58</f>
        <v>0</v>
      </c>
      <c r="AY58" s="133"/>
      <c r="AZ58" s="112"/>
      <c r="BA58" s="113"/>
      <c r="BB58" s="112"/>
      <c r="BC58" s="113"/>
      <c r="BD58" s="112"/>
      <c r="BE58" s="113"/>
      <c r="BF58" s="119">
        <f t="shared" ref="BF58:BF59" si="43">AV58-AX58</f>
        <v>0</v>
      </c>
      <c r="BG58" s="120"/>
      <c r="BH58" s="60" t="e">
        <f t="shared" ref="BH58:BH59" si="44">BF58/AV58*100</f>
        <v>#DIV/0!</v>
      </c>
      <c r="BI58" s="121"/>
      <c r="BJ58" s="113"/>
      <c r="BK58" s="112"/>
      <c r="BL58" s="131"/>
      <c r="BM58" s="112"/>
      <c r="BN58" s="113"/>
      <c r="BO58" s="112"/>
      <c r="BP58" s="131"/>
      <c r="BQ58" s="132"/>
      <c r="BR58" s="113"/>
    </row>
    <row r="59" spans="1:70" ht="32.25" customHeight="1">
      <c r="A59" s="57">
        <v>2</v>
      </c>
      <c r="B59" s="65"/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12"/>
      <c r="P59" s="113"/>
      <c r="Q59" s="130">
        <f t="shared" si="34"/>
        <v>0</v>
      </c>
      <c r="R59" s="120"/>
      <c r="S59" s="119">
        <f t="shared" si="35"/>
        <v>0</v>
      </c>
      <c r="T59" s="120"/>
      <c r="U59" s="112"/>
      <c r="V59" s="113"/>
      <c r="W59" s="119">
        <f t="shared" si="36"/>
        <v>0</v>
      </c>
      <c r="X59" s="120"/>
      <c r="Y59" s="59"/>
      <c r="Z59" s="119">
        <f t="shared" si="37"/>
        <v>0</v>
      </c>
      <c r="AA59" s="120"/>
      <c r="AB59" s="119">
        <f t="shared" si="38"/>
        <v>0</v>
      </c>
      <c r="AC59" s="120"/>
      <c r="AD59" s="112"/>
      <c r="AE59" s="113"/>
      <c r="AF59" s="112"/>
      <c r="AG59" s="113"/>
      <c r="AH59" s="112"/>
      <c r="AI59" s="113"/>
      <c r="AJ59" s="119">
        <f t="shared" si="39"/>
        <v>0</v>
      </c>
      <c r="AK59" s="120"/>
      <c r="AL59" s="60" t="e">
        <f t="shared" si="40"/>
        <v>#DIV/0!</v>
      </c>
      <c r="AM59" s="121"/>
      <c r="AN59" s="113"/>
      <c r="AO59" s="112"/>
      <c r="AP59" s="113"/>
      <c r="AQ59" s="149">
        <v>3</v>
      </c>
      <c r="AR59" s="113"/>
      <c r="AS59" s="149">
        <v>5</v>
      </c>
      <c r="AT59" s="113"/>
      <c r="AU59" s="59"/>
      <c r="AV59" s="119">
        <f t="shared" si="41"/>
        <v>0</v>
      </c>
      <c r="AW59" s="120"/>
      <c r="AX59" s="119">
        <f t="shared" si="42"/>
        <v>0</v>
      </c>
      <c r="AY59" s="133"/>
      <c r="AZ59" s="112"/>
      <c r="BA59" s="113"/>
      <c r="BB59" s="112"/>
      <c r="BC59" s="113"/>
      <c r="BD59" s="112"/>
      <c r="BE59" s="113"/>
      <c r="BF59" s="119">
        <f t="shared" si="43"/>
        <v>0</v>
      </c>
      <c r="BG59" s="120"/>
      <c r="BH59" s="60" t="e">
        <f t="shared" si="44"/>
        <v>#DIV/0!</v>
      </c>
      <c r="BI59" s="121"/>
      <c r="BJ59" s="113"/>
      <c r="BK59" s="112"/>
      <c r="BL59" s="131"/>
      <c r="BM59" s="149">
        <v>1</v>
      </c>
      <c r="BN59" s="113"/>
      <c r="BO59" s="149">
        <v>4</v>
      </c>
      <c r="BP59" s="131"/>
      <c r="BQ59" s="132"/>
      <c r="BR59" s="113"/>
    </row>
    <row r="60" spans="1:70" ht="16.5" customHeight="1">
      <c r="A60" s="79"/>
      <c r="B60" s="80"/>
      <c r="C60" s="81"/>
      <c r="D60" s="81"/>
      <c r="E60" s="81"/>
      <c r="F60" s="81"/>
      <c r="G60" s="81"/>
      <c r="H60" s="81"/>
      <c r="I60" s="81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155" t="s">
        <v>172</v>
      </c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79"/>
      <c r="AL60" s="81"/>
      <c r="AM60" s="79"/>
      <c r="AN60" s="79"/>
      <c r="AO60" s="79"/>
      <c r="AP60" s="79"/>
      <c r="AQ60" s="79"/>
      <c r="AR60" s="79"/>
      <c r="AS60" s="79"/>
      <c r="AT60" s="79"/>
      <c r="AU60" s="82"/>
      <c r="AV60" s="79"/>
      <c r="AW60" s="79"/>
      <c r="AX60" s="79"/>
      <c r="AY60" s="79"/>
      <c r="AZ60" s="79"/>
      <c r="BA60" s="150" t="s">
        <v>173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81"/>
      <c r="BN60" s="81"/>
      <c r="BO60" s="81"/>
      <c r="BP60" s="79"/>
      <c r="BQ60" s="79"/>
      <c r="BR60" s="79"/>
    </row>
    <row r="61" spans="1:70" ht="32.25" customHeight="1">
      <c r="A61" s="79"/>
      <c r="B61" s="80"/>
      <c r="C61" s="81"/>
      <c r="D61" s="81"/>
      <c r="E61" s="81"/>
      <c r="F61" s="81"/>
      <c r="G61" s="83" t="s">
        <v>57</v>
      </c>
      <c r="H61" s="157" t="s">
        <v>174</v>
      </c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H61" s="157" t="s">
        <v>175</v>
      </c>
      <c r="AI61" s="125"/>
      <c r="AJ61" s="125"/>
      <c r="AK61" s="126"/>
      <c r="AL61" s="157" t="s">
        <v>176</v>
      </c>
      <c r="AM61" s="125"/>
      <c r="AN61" s="125"/>
      <c r="AO61" s="125"/>
      <c r="AP61" s="126"/>
      <c r="AQ61" s="157" t="s">
        <v>177</v>
      </c>
      <c r="AR61" s="125"/>
      <c r="AS61" s="125"/>
      <c r="AT61" s="125"/>
      <c r="AU61" s="125"/>
      <c r="AV61" s="125"/>
      <c r="AW61" s="125"/>
      <c r="AX61" s="125"/>
      <c r="AY61" s="126"/>
      <c r="AZ61" s="81"/>
      <c r="BA61" s="157" t="s">
        <v>178</v>
      </c>
      <c r="BB61" s="125"/>
      <c r="BC61" s="125"/>
      <c r="BD61" s="125"/>
      <c r="BE61" s="125"/>
      <c r="BF61" s="125"/>
      <c r="BG61" s="125"/>
      <c r="BH61" s="125"/>
      <c r="BI61" s="125"/>
      <c r="BJ61" s="126"/>
      <c r="BK61" s="157" t="s">
        <v>179</v>
      </c>
      <c r="BL61" s="125"/>
      <c r="BM61" s="125"/>
      <c r="BN61" s="125"/>
      <c r="BO61" s="125"/>
      <c r="BP61" s="125"/>
      <c r="BQ61" s="126"/>
      <c r="BR61" s="84"/>
    </row>
    <row r="62" spans="1:70" ht="16.5" customHeight="1">
      <c r="A62" s="79"/>
      <c r="B62" s="80"/>
      <c r="C62" s="81"/>
      <c r="D62" s="81"/>
      <c r="E62" s="81"/>
      <c r="F62" s="81"/>
      <c r="G62" s="83" t="s">
        <v>180</v>
      </c>
      <c r="H62" s="158" t="s">
        <v>181</v>
      </c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6"/>
      <c r="AH62" s="124">
        <v>6</v>
      </c>
      <c r="AI62" s="125"/>
      <c r="AJ62" s="125"/>
      <c r="AK62" s="126"/>
      <c r="AL62" s="124">
        <v>270</v>
      </c>
      <c r="AM62" s="125"/>
      <c r="AN62" s="125"/>
      <c r="AO62" s="125"/>
      <c r="AP62" s="126"/>
      <c r="AQ62" s="124" t="s">
        <v>183</v>
      </c>
      <c r="AR62" s="125"/>
      <c r="AS62" s="125"/>
      <c r="AT62" s="125"/>
      <c r="AU62" s="125"/>
      <c r="AV62" s="125"/>
      <c r="AW62" s="125"/>
      <c r="AX62" s="125"/>
      <c r="AY62" s="126"/>
      <c r="AZ62" s="80"/>
      <c r="BA62" s="158" t="s">
        <v>185</v>
      </c>
      <c r="BB62" s="125"/>
      <c r="BC62" s="125"/>
      <c r="BD62" s="125"/>
      <c r="BE62" s="125"/>
      <c r="BF62" s="125"/>
      <c r="BG62" s="125"/>
      <c r="BH62" s="125"/>
      <c r="BI62" s="125"/>
      <c r="BJ62" s="126"/>
      <c r="BK62" s="124">
        <v>8</v>
      </c>
      <c r="BL62" s="125"/>
      <c r="BM62" s="125"/>
      <c r="BN62" s="125"/>
      <c r="BO62" s="125"/>
      <c r="BP62" s="125"/>
      <c r="BQ62" s="126"/>
      <c r="BR62" s="79"/>
    </row>
    <row r="63" spans="1:70" ht="97.5" customHeight="1">
      <c r="A63" s="79"/>
      <c r="B63" s="80"/>
      <c r="C63" s="81"/>
      <c r="D63" s="81"/>
      <c r="E63" s="81"/>
      <c r="F63" s="81"/>
      <c r="G63" s="83"/>
      <c r="H63" s="124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6"/>
      <c r="AH63" s="124"/>
      <c r="AI63" s="125"/>
      <c r="AJ63" s="125"/>
      <c r="AK63" s="126"/>
      <c r="AL63" s="124"/>
      <c r="AM63" s="125"/>
      <c r="AN63" s="125"/>
      <c r="AO63" s="125"/>
      <c r="AP63" s="126"/>
      <c r="AQ63" s="124"/>
      <c r="AR63" s="125"/>
      <c r="AS63" s="125"/>
      <c r="AT63" s="125"/>
      <c r="AU63" s="125"/>
      <c r="AV63" s="125"/>
      <c r="AW63" s="125"/>
      <c r="AX63" s="125"/>
      <c r="AY63" s="126"/>
      <c r="AZ63" s="80"/>
      <c r="BA63" s="159" t="s">
        <v>186</v>
      </c>
      <c r="BB63" s="125"/>
      <c r="BC63" s="125"/>
      <c r="BD63" s="125"/>
      <c r="BE63" s="125"/>
      <c r="BF63" s="125"/>
      <c r="BG63" s="125"/>
      <c r="BH63" s="125"/>
      <c r="BI63" s="125"/>
      <c r="BJ63" s="126"/>
      <c r="BK63" s="124">
        <v>8</v>
      </c>
      <c r="BL63" s="125"/>
      <c r="BM63" s="125"/>
      <c r="BN63" s="125"/>
      <c r="BO63" s="125"/>
      <c r="BP63" s="125"/>
      <c r="BQ63" s="126"/>
      <c r="BR63" s="79"/>
    </row>
    <row r="64" spans="1:70" ht="15.7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2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82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</row>
    <row r="65" spans="1:70" ht="12" customHeight="1">
      <c r="A65" s="79"/>
      <c r="B65" s="154" t="s">
        <v>188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79"/>
      <c r="W65" s="79"/>
      <c r="X65" s="79"/>
      <c r="Y65" s="82"/>
      <c r="Z65" s="79"/>
      <c r="AA65" s="79"/>
      <c r="AB65" s="79"/>
      <c r="AC65" s="79"/>
      <c r="AD65" s="154" t="s">
        <v>189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79"/>
      <c r="BR65" s="79"/>
    </row>
    <row r="66" spans="1:70" ht="15.75" customHeight="1">
      <c r="A66" s="79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79"/>
      <c r="W66" s="79"/>
      <c r="X66" s="79"/>
      <c r="Y66" s="82"/>
      <c r="Z66" s="79"/>
      <c r="AA66" s="79"/>
      <c r="AB66" s="79"/>
      <c r="AC66" s="79"/>
      <c r="AD66" s="81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</row>
    <row r="67" spans="1:70" ht="15.75" customHeight="1">
      <c r="A67" s="79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79"/>
      <c r="W67" s="79"/>
      <c r="X67" s="79"/>
      <c r="Y67" s="82"/>
      <c r="Z67" s="79"/>
      <c r="AA67" s="79"/>
      <c r="AB67" s="79"/>
      <c r="AC67" s="79"/>
      <c r="AD67" s="81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</row>
    <row r="68" spans="1:70" ht="15.75" customHeight="1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79"/>
      <c r="W68" s="79"/>
      <c r="X68" s="79"/>
      <c r="Y68" s="82"/>
      <c r="Z68" s="79"/>
      <c r="AA68" s="79"/>
      <c r="AB68" s="79"/>
      <c r="AC68" s="79"/>
      <c r="AD68" s="81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ht="15.75" customHeight="1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79"/>
      <c r="W69" s="79"/>
      <c r="X69" s="79"/>
      <c r="Y69" s="82"/>
      <c r="Z69" s="79"/>
      <c r="AA69" s="79"/>
      <c r="AB69" s="79"/>
      <c r="AC69" s="79"/>
      <c r="AD69" s="81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ht="15.75" customHeight="1">
      <c r="A70" s="7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79"/>
      <c r="W70" s="79"/>
      <c r="X70" s="79"/>
      <c r="Y70" s="82"/>
      <c r="Z70" s="79"/>
      <c r="AA70" s="79"/>
      <c r="AB70" s="79"/>
      <c r="AC70" s="79"/>
      <c r="AD70" s="81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ht="12.75" customHeight="1">
      <c r="Y71" s="85"/>
      <c r="AU71" s="85"/>
    </row>
    <row r="72" spans="1:70" ht="12.75" customHeight="1">
      <c r="Y72" s="85"/>
      <c r="AU72" s="85"/>
    </row>
    <row r="73" spans="1:70" ht="12.75" customHeight="1">
      <c r="Y73" s="85"/>
      <c r="AU73" s="85"/>
    </row>
    <row r="74" spans="1:70" ht="12.75" customHeight="1">
      <c r="Y74" s="85"/>
      <c r="AU74" s="85"/>
    </row>
    <row r="75" spans="1:70" ht="12.75" customHeight="1">
      <c r="Y75" s="85"/>
      <c r="AU75" s="85"/>
    </row>
    <row r="76" spans="1:70" ht="12.75" customHeight="1">
      <c r="Y76" s="85"/>
      <c r="AU76" s="85"/>
    </row>
    <row r="77" spans="1:70" ht="12.75" customHeight="1">
      <c r="Y77" s="85"/>
      <c r="AU77" s="85"/>
    </row>
    <row r="78" spans="1:70" ht="12.75" customHeight="1">
      <c r="Y78" s="85"/>
      <c r="AU78" s="85"/>
    </row>
    <row r="79" spans="1:70" ht="12.75" customHeight="1">
      <c r="Y79" s="85"/>
      <c r="AU79" s="85"/>
    </row>
    <row r="80" spans="1:70" ht="12.75" customHeight="1">
      <c r="Y80" s="85"/>
      <c r="AU80" s="85"/>
    </row>
    <row r="81" spans="25:47" ht="12.75" customHeight="1">
      <c r="Y81" s="85"/>
      <c r="AU81" s="85"/>
    </row>
    <row r="82" spans="25:47" ht="12.75" customHeight="1">
      <c r="Y82" s="85"/>
      <c r="AU82" s="85"/>
    </row>
    <row r="83" spans="25:47" ht="12.75" customHeight="1">
      <c r="Y83" s="85"/>
      <c r="AU83" s="85"/>
    </row>
    <row r="84" spans="25:47" ht="12.75" customHeight="1">
      <c r="Y84" s="85"/>
      <c r="AU84" s="85"/>
    </row>
    <row r="85" spans="25:47" ht="12.75" customHeight="1">
      <c r="Y85" s="85"/>
      <c r="AU85" s="85"/>
    </row>
    <row r="86" spans="25:47" ht="12.75" customHeight="1">
      <c r="Y86" s="85"/>
      <c r="AU86" s="85"/>
    </row>
    <row r="87" spans="25:47" ht="12.75" customHeight="1">
      <c r="Y87" s="85"/>
      <c r="AU87" s="85"/>
    </row>
    <row r="88" spans="25:47" ht="12.75" customHeight="1">
      <c r="Y88" s="85"/>
      <c r="AU88" s="85"/>
    </row>
    <row r="89" spans="25:47" ht="12.75" customHeight="1">
      <c r="Y89" s="85"/>
      <c r="AU89" s="85"/>
    </row>
    <row r="90" spans="25:47" ht="12.75" customHeight="1">
      <c r="Y90" s="85"/>
      <c r="AU90" s="85"/>
    </row>
    <row r="91" spans="25:47" ht="12.75" customHeight="1">
      <c r="Y91" s="85"/>
      <c r="AU91" s="85"/>
    </row>
    <row r="92" spans="25:47" ht="12.75" customHeight="1">
      <c r="Y92" s="85"/>
      <c r="AU92" s="85"/>
    </row>
    <row r="93" spans="25:47" ht="12.75" customHeight="1">
      <c r="Y93" s="85"/>
      <c r="AU93" s="85"/>
    </row>
    <row r="94" spans="25:47" ht="12.75" customHeight="1">
      <c r="Y94" s="85"/>
      <c r="AU94" s="85"/>
    </row>
    <row r="95" spans="25:47" ht="12.75" customHeight="1">
      <c r="Y95" s="85"/>
      <c r="AU95" s="85"/>
    </row>
    <row r="96" spans="25:47" ht="12.75" customHeight="1">
      <c r="Y96" s="85"/>
      <c r="AU96" s="85"/>
    </row>
    <row r="97" spans="25:47" ht="12.75" customHeight="1">
      <c r="Y97" s="85"/>
      <c r="AU97" s="85"/>
    </row>
    <row r="98" spans="25:47" ht="12.75" customHeight="1">
      <c r="Y98" s="85"/>
      <c r="AU98" s="85"/>
    </row>
    <row r="99" spans="25:47" ht="12.75" customHeight="1">
      <c r="Y99" s="85"/>
      <c r="AU99" s="85"/>
    </row>
    <row r="100" spans="25:47" ht="12.75" customHeight="1">
      <c r="Y100" s="85"/>
      <c r="AU100" s="85"/>
    </row>
    <row r="101" spans="25:47" ht="12.75" customHeight="1">
      <c r="Y101" s="85"/>
      <c r="AU101" s="85"/>
    </row>
    <row r="102" spans="25:47" ht="12.75" customHeight="1">
      <c r="Y102" s="85"/>
      <c r="AU102" s="85"/>
    </row>
    <row r="103" spans="25:47" ht="12.75" customHeight="1">
      <c r="Y103" s="85"/>
      <c r="AU103" s="85"/>
    </row>
    <row r="104" spans="25:47" ht="12.75" customHeight="1">
      <c r="Y104" s="85"/>
      <c r="AU104" s="85"/>
    </row>
    <row r="105" spans="25:47" ht="12.75" customHeight="1">
      <c r="Y105" s="85"/>
      <c r="AU105" s="85"/>
    </row>
    <row r="106" spans="25:47" ht="12.75" customHeight="1">
      <c r="Y106" s="85"/>
      <c r="AU106" s="85"/>
    </row>
    <row r="107" spans="25:47" ht="12.75" customHeight="1">
      <c r="Y107" s="85"/>
      <c r="AU107" s="85"/>
    </row>
    <row r="108" spans="25:47" ht="12.75" customHeight="1">
      <c r="Y108" s="85"/>
      <c r="AU108" s="85"/>
    </row>
    <row r="109" spans="25:47" ht="12.75" customHeight="1">
      <c r="Y109" s="85"/>
      <c r="AU109" s="85"/>
    </row>
    <row r="110" spans="25:47" ht="12.75" customHeight="1">
      <c r="Y110" s="85"/>
      <c r="AU110" s="85"/>
    </row>
    <row r="111" spans="25:47" ht="12.75" customHeight="1">
      <c r="Y111" s="85"/>
      <c r="AU111" s="85"/>
    </row>
    <row r="112" spans="25:47" ht="12.75" customHeight="1">
      <c r="Y112" s="85"/>
      <c r="AU112" s="85"/>
    </row>
    <row r="113" spans="25:47" ht="12.75" customHeight="1">
      <c r="Y113" s="85"/>
      <c r="AU113" s="85"/>
    </row>
    <row r="114" spans="25:47" ht="12.75" customHeight="1">
      <c r="Y114" s="85"/>
      <c r="AU114" s="85"/>
    </row>
    <row r="115" spans="25:47" ht="12.75" customHeight="1">
      <c r="Y115" s="85"/>
      <c r="AU115" s="85"/>
    </row>
    <row r="116" spans="25:47" ht="12.75" customHeight="1">
      <c r="Y116" s="85"/>
      <c r="AU116" s="85"/>
    </row>
    <row r="117" spans="25:47" ht="12.75" customHeight="1">
      <c r="Y117" s="85"/>
      <c r="AU117" s="85"/>
    </row>
    <row r="118" spans="25:47" ht="12.75" customHeight="1">
      <c r="Y118" s="85"/>
      <c r="AU118" s="85"/>
    </row>
    <row r="119" spans="25:47" ht="12.75" customHeight="1">
      <c r="Y119" s="85"/>
      <c r="AU119" s="85"/>
    </row>
    <row r="120" spans="25:47" ht="12.75" customHeight="1">
      <c r="Y120" s="85"/>
      <c r="AU120" s="85"/>
    </row>
    <row r="121" spans="25:47" ht="12.75" customHeight="1">
      <c r="Y121" s="85"/>
      <c r="AU121" s="85"/>
    </row>
    <row r="122" spans="25:47" ht="12.75" customHeight="1">
      <c r="Y122" s="85"/>
      <c r="AU122" s="85"/>
    </row>
    <row r="123" spans="25:47" ht="12.75" customHeight="1">
      <c r="Y123" s="85"/>
      <c r="AU123" s="85"/>
    </row>
    <row r="124" spans="25:47" ht="12.75" customHeight="1">
      <c r="Y124" s="85"/>
      <c r="AU124" s="85"/>
    </row>
    <row r="125" spans="25:47" ht="12.75" customHeight="1">
      <c r="Y125" s="85"/>
      <c r="AU125" s="85"/>
    </row>
    <row r="126" spans="25:47" ht="12.75" customHeight="1">
      <c r="Y126" s="85"/>
      <c r="AU126" s="85"/>
    </row>
    <row r="127" spans="25:47" ht="12.75" customHeight="1">
      <c r="Y127" s="85"/>
      <c r="AU127" s="85"/>
    </row>
    <row r="128" spans="25:47" ht="12.75" customHeight="1">
      <c r="Y128" s="85"/>
      <c r="AU128" s="85"/>
    </row>
    <row r="129" spans="25:47" ht="12.75" customHeight="1">
      <c r="Y129" s="85"/>
      <c r="AU129" s="85"/>
    </row>
    <row r="130" spans="25:47" ht="12.75" customHeight="1">
      <c r="Y130" s="85"/>
      <c r="AU130" s="85"/>
    </row>
    <row r="131" spans="25:47" ht="12.75" customHeight="1">
      <c r="Y131" s="85"/>
      <c r="AU131" s="85"/>
    </row>
    <row r="132" spans="25:47" ht="12.75" customHeight="1">
      <c r="Y132" s="85"/>
      <c r="AU132" s="85"/>
    </row>
    <row r="133" spans="25:47" ht="12.75" customHeight="1">
      <c r="Y133" s="85"/>
      <c r="AU133" s="85"/>
    </row>
    <row r="134" spans="25:47" ht="12.75" customHeight="1">
      <c r="Y134" s="85"/>
      <c r="AU134" s="85"/>
    </row>
    <row r="135" spans="25:47" ht="12.75" customHeight="1">
      <c r="Y135" s="85"/>
      <c r="AU135" s="85"/>
    </row>
    <row r="136" spans="25:47" ht="12.75" customHeight="1">
      <c r="Y136" s="85"/>
      <c r="AU136" s="85"/>
    </row>
    <row r="137" spans="25:47" ht="12.75" customHeight="1">
      <c r="Y137" s="85"/>
      <c r="AU137" s="85"/>
    </row>
    <row r="138" spans="25:47" ht="12.75" customHeight="1">
      <c r="Y138" s="85"/>
      <c r="AU138" s="85"/>
    </row>
    <row r="139" spans="25:47" ht="12.75" customHeight="1">
      <c r="Y139" s="85"/>
      <c r="AU139" s="85"/>
    </row>
    <row r="140" spans="25:47" ht="12.75" customHeight="1">
      <c r="Y140" s="85"/>
      <c r="AU140" s="85"/>
    </row>
    <row r="141" spans="25:47" ht="12.75" customHeight="1">
      <c r="Y141" s="85"/>
      <c r="AU141" s="85"/>
    </row>
    <row r="142" spans="25:47" ht="12.75" customHeight="1">
      <c r="Y142" s="85"/>
      <c r="AU142" s="85"/>
    </row>
    <row r="143" spans="25:47" ht="12.75" customHeight="1">
      <c r="Y143" s="85"/>
      <c r="AU143" s="85"/>
    </row>
    <row r="144" spans="25:47" ht="12.75" customHeight="1">
      <c r="Y144" s="85"/>
      <c r="AU144" s="85"/>
    </row>
    <row r="145" spans="25:47" ht="12.75" customHeight="1">
      <c r="Y145" s="85"/>
      <c r="AU145" s="85"/>
    </row>
    <row r="146" spans="25:47" ht="12.75" customHeight="1">
      <c r="Y146" s="85"/>
      <c r="AU146" s="85"/>
    </row>
    <row r="147" spans="25:47" ht="12.75" customHeight="1">
      <c r="Y147" s="85"/>
      <c r="AU147" s="85"/>
    </row>
    <row r="148" spans="25:47" ht="12.75" customHeight="1">
      <c r="Y148" s="85"/>
      <c r="AU148" s="85"/>
    </row>
    <row r="149" spans="25:47" ht="12.75" customHeight="1">
      <c r="Y149" s="85"/>
      <c r="AU149" s="85"/>
    </row>
    <row r="150" spans="25:47" ht="12.75" customHeight="1">
      <c r="Y150" s="85"/>
      <c r="AU150" s="85"/>
    </row>
    <row r="151" spans="25:47" ht="12.75" customHeight="1">
      <c r="Y151" s="85"/>
      <c r="AU151" s="85"/>
    </row>
    <row r="152" spans="25:47" ht="12.75" customHeight="1">
      <c r="Y152" s="85"/>
      <c r="AU152" s="85"/>
    </row>
    <row r="153" spans="25:47" ht="12.75" customHeight="1">
      <c r="Y153" s="85"/>
      <c r="AU153" s="85"/>
    </row>
    <row r="154" spans="25:47" ht="12.75" customHeight="1">
      <c r="Y154" s="85"/>
      <c r="AU154" s="85"/>
    </row>
    <row r="155" spans="25:47" ht="12.75" customHeight="1">
      <c r="Y155" s="85"/>
      <c r="AU155" s="85"/>
    </row>
    <row r="156" spans="25:47" ht="12.75" customHeight="1">
      <c r="Y156" s="85"/>
      <c r="AU156" s="85"/>
    </row>
    <row r="157" spans="25:47" ht="12.75" customHeight="1">
      <c r="Y157" s="85"/>
      <c r="AU157" s="85"/>
    </row>
    <row r="158" spans="25:47" ht="12.75" customHeight="1">
      <c r="Y158" s="85"/>
      <c r="AU158" s="85"/>
    </row>
    <row r="159" spans="25:47" ht="12.75" customHeight="1">
      <c r="Y159" s="85"/>
      <c r="AU159" s="85"/>
    </row>
    <row r="160" spans="25:47" ht="12.75" customHeight="1">
      <c r="Y160" s="85"/>
      <c r="AU160" s="85"/>
    </row>
    <row r="161" spans="25:47" ht="12.75" customHeight="1">
      <c r="Y161" s="85"/>
      <c r="AU161" s="85"/>
    </row>
    <row r="162" spans="25:47" ht="12.75" customHeight="1">
      <c r="Y162" s="85"/>
      <c r="AU162" s="85"/>
    </row>
    <row r="163" spans="25:47" ht="12.75" customHeight="1">
      <c r="Y163" s="85"/>
      <c r="AU163" s="85"/>
    </row>
    <row r="164" spans="25:47" ht="12.75" customHeight="1">
      <c r="Y164" s="85"/>
      <c r="AU164" s="85"/>
    </row>
    <row r="165" spans="25:47" ht="12.75" customHeight="1">
      <c r="Y165" s="85"/>
      <c r="AU165" s="85"/>
    </row>
    <row r="166" spans="25:47" ht="12.75" customHeight="1">
      <c r="Y166" s="85"/>
      <c r="AU166" s="85"/>
    </row>
    <row r="167" spans="25:47" ht="12.75" customHeight="1">
      <c r="Y167" s="85"/>
      <c r="AU167" s="85"/>
    </row>
    <row r="168" spans="25:47" ht="12.75" customHeight="1">
      <c r="Y168" s="85"/>
      <c r="AU168" s="85"/>
    </row>
    <row r="169" spans="25:47" ht="12.75" customHeight="1">
      <c r="Y169" s="85"/>
      <c r="AU169" s="85"/>
    </row>
    <row r="170" spans="25:47" ht="12.75" customHeight="1">
      <c r="Y170" s="85"/>
      <c r="AU170" s="85"/>
    </row>
    <row r="171" spans="25:47" ht="12.75" customHeight="1">
      <c r="Y171" s="85"/>
      <c r="AU171" s="85"/>
    </row>
    <row r="172" spans="25:47" ht="12.75" customHeight="1">
      <c r="Y172" s="85"/>
      <c r="AU172" s="85"/>
    </row>
    <row r="173" spans="25:47" ht="12.75" customHeight="1">
      <c r="Y173" s="85"/>
      <c r="AU173" s="85"/>
    </row>
    <row r="174" spans="25:47" ht="12.75" customHeight="1">
      <c r="Y174" s="85"/>
      <c r="AU174" s="85"/>
    </row>
    <row r="175" spans="25:47" ht="12.75" customHeight="1">
      <c r="Y175" s="85"/>
      <c r="AU175" s="85"/>
    </row>
    <row r="176" spans="25:47" ht="12.75" customHeight="1">
      <c r="Y176" s="85"/>
      <c r="AU176" s="85"/>
    </row>
    <row r="177" spans="25:47" ht="12.75" customHeight="1">
      <c r="Y177" s="85"/>
      <c r="AU177" s="85"/>
    </row>
    <row r="178" spans="25:47" ht="12.75" customHeight="1">
      <c r="Y178" s="85"/>
      <c r="AU178" s="85"/>
    </row>
    <row r="179" spans="25:47" ht="12.75" customHeight="1">
      <c r="Y179" s="85"/>
      <c r="AU179" s="85"/>
    </row>
    <row r="180" spans="25:47" ht="12.75" customHeight="1">
      <c r="Y180" s="85"/>
      <c r="AU180" s="85"/>
    </row>
    <row r="181" spans="25:47" ht="12.75" customHeight="1">
      <c r="Y181" s="85"/>
      <c r="AU181" s="85"/>
    </row>
    <row r="182" spans="25:47" ht="12.75" customHeight="1">
      <c r="Y182" s="85"/>
      <c r="AU182" s="85"/>
    </row>
    <row r="183" spans="25:47" ht="12.75" customHeight="1">
      <c r="Y183" s="85"/>
      <c r="AU183" s="85"/>
    </row>
    <row r="184" spans="25:47" ht="12.75" customHeight="1">
      <c r="Y184" s="85"/>
      <c r="AU184" s="85"/>
    </row>
    <row r="185" spans="25:47" ht="12.75" customHeight="1">
      <c r="Y185" s="85"/>
      <c r="AU185" s="85"/>
    </row>
    <row r="186" spans="25:47" ht="12.75" customHeight="1">
      <c r="Y186" s="85"/>
      <c r="AU186" s="85"/>
    </row>
    <row r="187" spans="25:47" ht="12.75" customHeight="1">
      <c r="Y187" s="85"/>
      <c r="AU187" s="85"/>
    </row>
    <row r="188" spans="25:47" ht="12.75" customHeight="1">
      <c r="Y188" s="85"/>
      <c r="AU188" s="85"/>
    </row>
    <row r="189" spans="25:47" ht="12.75" customHeight="1">
      <c r="Y189" s="85"/>
      <c r="AU189" s="85"/>
    </row>
    <row r="190" spans="25:47" ht="12.75" customHeight="1">
      <c r="Y190" s="85"/>
      <c r="AU190" s="85"/>
    </row>
    <row r="191" spans="25:47" ht="12.75" customHeight="1">
      <c r="Y191" s="85"/>
      <c r="AU191" s="85"/>
    </row>
    <row r="192" spans="25:47" ht="12.75" customHeight="1">
      <c r="Y192" s="85"/>
      <c r="AU192" s="85"/>
    </row>
    <row r="193" spans="25:47" ht="12.75" customHeight="1">
      <c r="Y193" s="85"/>
      <c r="AU193" s="85"/>
    </row>
    <row r="194" spans="25:47" ht="12.75" customHeight="1">
      <c r="Y194" s="85"/>
      <c r="AU194" s="85"/>
    </row>
    <row r="195" spans="25:47" ht="12.75" customHeight="1">
      <c r="Y195" s="85"/>
      <c r="AU195" s="85"/>
    </row>
    <row r="196" spans="25:47" ht="12.75" customHeight="1">
      <c r="Y196" s="85"/>
      <c r="AU196" s="85"/>
    </row>
    <row r="197" spans="25:47" ht="12.75" customHeight="1">
      <c r="Y197" s="85"/>
      <c r="AU197" s="85"/>
    </row>
    <row r="198" spans="25:47" ht="12.75" customHeight="1">
      <c r="Y198" s="85"/>
      <c r="AU198" s="85"/>
    </row>
    <row r="199" spans="25:47" ht="12.75" customHeight="1">
      <c r="Y199" s="85"/>
      <c r="AU199" s="85"/>
    </row>
    <row r="200" spans="25:47" ht="12.75" customHeight="1">
      <c r="Y200" s="85"/>
      <c r="AU200" s="85"/>
    </row>
    <row r="201" spans="25:47" ht="12.75" customHeight="1">
      <c r="Y201" s="85"/>
      <c r="AU201" s="85"/>
    </row>
    <row r="202" spans="25:47" ht="12.75" customHeight="1">
      <c r="Y202" s="85"/>
      <c r="AU202" s="85"/>
    </row>
    <row r="203" spans="25:47" ht="12.75" customHeight="1">
      <c r="Y203" s="85"/>
      <c r="AU203" s="85"/>
    </row>
    <row r="204" spans="25:47" ht="12.75" customHeight="1">
      <c r="Y204" s="85"/>
      <c r="AU204" s="85"/>
    </row>
    <row r="205" spans="25:47" ht="12.75" customHeight="1">
      <c r="Y205" s="85"/>
      <c r="AU205" s="85"/>
    </row>
    <row r="206" spans="25:47" ht="12.75" customHeight="1">
      <c r="Y206" s="85"/>
      <c r="AU206" s="85"/>
    </row>
    <row r="207" spans="25:47" ht="12.75" customHeight="1">
      <c r="Y207" s="85"/>
      <c r="AU207" s="85"/>
    </row>
    <row r="208" spans="25:47" ht="12.75" customHeight="1">
      <c r="Y208" s="85"/>
      <c r="AU208" s="85"/>
    </row>
    <row r="209" spans="25:47" ht="12.75" customHeight="1">
      <c r="Y209" s="85"/>
      <c r="AU209" s="85"/>
    </row>
    <row r="210" spans="25:47" ht="12.75" customHeight="1">
      <c r="Y210" s="85"/>
      <c r="AU210" s="85"/>
    </row>
    <row r="211" spans="25:47" ht="12.75" customHeight="1">
      <c r="Y211" s="85"/>
      <c r="AU211" s="85"/>
    </row>
    <row r="212" spans="25:47" ht="12.75" customHeight="1">
      <c r="Y212" s="85"/>
      <c r="AU212" s="85"/>
    </row>
    <row r="213" spans="25:47" ht="12.75" customHeight="1">
      <c r="Y213" s="85"/>
      <c r="AU213" s="85"/>
    </row>
    <row r="214" spans="25:47" ht="12.75" customHeight="1">
      <c r="Y214" s="85"/>
      <c r="AU214" s="85"/>
    </row>
    <row r="215" spans="25:47" ht="12.75" customHeight="1">
      <c r="Y215" s="85"/>
      <c r="AU215" s="85"/>
    </row>
    <row r="216" spans="25:47" ht="12.75" customHeight="1">
      <c r="Y216" s="85"/>
      <c r="AU216" s="85"/>
    </row>
    <row r="217" spans="25:47" ht="12.75" customHeight="1">
      <c r="Y217" s="85"/>
      <c r="AU217" s="85"/>
    </row>
    <row r="218" spans="25:47" ht="12.75" customHeight="1">
      <c r="Y218" s="85"/>
      <c r="AU218" s="85"/>
    </row>
    <row r="219" spans="25:47" ht="12.75" customHeight="1">
      <c r="Y219" s="85"/>
      <c r="AU219" s="85"/>
    </row>
    <row r="220" spans="25:47" ht="12.75" customHeight="1">
      <c r="Y220" s="85"/>
      <c r="AU220" s="85"/>
    </row>
    <row r="221" spans="25:47" ht="12.75" customHeight="1">
      <c r="Y221" s="85"/>
      <c r="AU221" s="85"/>
    </row>
    <row r="222" spans="25:47" ht="12.75" customHeight="1">
      <c r="Y222" s="85"/>
      <c r="AU222" s="85"/>
    </row>
    <row r="223" spans="25:47" ht="12.75" customHeight="1">
      <c r="Y223" s="85"/>
      <c r="AU223" s="85"/>
    </row>
    <row r="224" spans="25:47" ht="12.75" customHeight="1">
      <c r="Y224" s="85"/>
      <c r="AU224" s="85"/>
    </row>
    <row r="225" spans="25:47" ht="12.75" customHeight="1">
      <c r="Y225" s="85"/>
      <c r="AU225" s="85"/>
    </row>
    <row r="226" spans="25:47" ht="12.75" customHeight="1">
      <c r="Y226" s="85"/>
      <c r="AU226" s="85"/>
    </row>
    <row r="227" spans="25:47" ht="12.75" customHeight="1">
      <c r="Y227" s="85"/>
      <c r="AU227" s="85"/>
    </row>
    <row r="228" spans="25:47" ht="12.75" customHeight="1">
      <c r="Y228" s="85"/>
      <c r="AU228" s="85"/>
    </row>
    <row r="229" spans="25:47" ht="12.75" customHeight="1">
      <c r="Y229" s="85"/>
      <c r="AU229" s="85"/>
    </row>
    <row r="230" spans="25:47" ht="12.75" customHeight="1">
      <c r="Y230" s="85"/>
      <c r="AU230" s="85"/>
    </row>
    <row r="231" spans="25:47" ht="12.75" customHeight="1">
      <c r="Y231" s="85"/>
      <c r="AU231" s="85"/>
    </row>
    <row r="232" spans="25:47" ht="12.75" customHeight="1">
      <c r="Y232" s="85"/>
      <c r="AU232" s="85"/>
    </row>
    <row r="233" spans="25:47" ht="12.75" customHeight="1">
      <c r="Y233" s="85"/>
      <c r="AU233" s="85"/>
    </row>
    <row r="234" spans="25:47" ht="12.75" customHeight="1">
      <c r="Y234" s="85"/>
      <c r="AU234" s="85"/>
    </row>
    <row r="235" spans="25:47" ht="12.75" customHeight="1">
      <c r="Y235" s="85"/>
      <c r="AU235" s="85"/>
    </row>
    <row r="236" spans="25:47" ht="12.75" customHeight="1">
      <c r="Y236" s="85"/>
      <c r="AU236" s="85"/>
    </row>
    <row r="237" spans="25:47" ht="12.75" customHeight="1">
      <c r="Y237" s="85"/>
      <c r="AU237" s="85"/>
    </row>
    <row r="238" spans="25:47" ht="12.75" customHeight="1">
      <c r="Y238" s="85"/>
      <c r="AU238" s="85"/>
    </row>
    <row r="239" spans="25:47" ht="12.75" customHeight="1">
      <c r="Y239" s="85"/>
      <c r="AU239" s="85"/>
    </row>
    <row r="240" spans="25:47" ht="12.75" customHeight="1">
      <c r="Y240" s="85"/>
      <c r="AU240" s="85"/>
    </row>
    <row r="241" spans="25:47" ht="12.75" customHeight="1">
      <c r="Y241" s="85"/>
      <c r="AU241" s="85"/>
    </row>
    <row r="242" spans="25:47" ht="12.75" customHeight="1">
      <c r="Y242" s="85"/>
      <c r="AU242" s="85"/>
    </row>
    <row r="243" spans="25:47" ht="12.75" customHeight="1">
      <c r="Y243" s="85"/>
      <c r="AU243" s="85"/>
    </row>
    <row r="244" spans="25:47" ht="12.75" customHeight="1">
      <c r="Y244" s="85"/>
      <c r="AU244" s="85"/>
    </row>
    <row r="245" spans="25:47" ht="12.75" customHeight="1">
      <c r="Y245" s="85"/>
      <c r="AU245" s="85"/>
    </row>
    <row r="246" spans="25:47" ht="12.75" customHeight="1">
      <c r="Y246" s="85"/>
      <c r="AU246" s="85"/>
    </row>
    <row r="247" spans="25:47" ht="12.75" customHeight="1">
      <c r="Y247" s="85"/>
      <c r="AU247" s="85"/>
    </row>
    <row r="248" spans="25:47" ht="12.75" customHeight="1">
      <c r="Y248" s="85"/>
      <c r="AU248" s="85"/>
    </row>
    <row r="249" spans="25:47" ht="12.75" customHeight="1">
      <c r="Y249" s="85"/>
      <c r="AU249" s="85"/>
    </row>
    <row r="250" spans="25:47" ht="12.75" customHeight="1">
      <c r="Y250" s="85"/>
      <c r="AU250" s="85"/>
    </row>
    <row r="251" spans="25:47" ht="12.75" customHeight="1">
      <c r="Y251" s="85"/>
      <c r="AU251" s="85"/>
    </row>
    <row r="252" spans="25:47" ht="12.75" customHeight="1">
      <c r="Y252" s="85"/>
      <c r="AU252" s="85"/>
    </row>
    <row r="253" spans="25:47" ht="12.75" customHeight="1">
      <c r="Y253" s="85"/>
      <c r="AU253" s="85"/>
    </row>
    <row r="254" spans="25:47" ht="12.75" customHeight="1">
      <c r="Y254" s="85"/>
      <c r="AU254" s="85"/>
    </row>
    <row r="255" spans="25:47" ht="12.75" customHeight="1">
      <c r="Y255" s="85"/>
      <c r="AU255" s="85"/>
    </row>
    <row r="256" spans="25:47" ht="12.75" customHeight="1">
      <c r="Y256" s="85"/>
      <c r="AU256" s="85"/>
    </row>
    <row r="257" spans="25:47" ht="12.75" customHeight="1">
      <c r="Y257" s="85"/>
      <c r="AU257" s="85"/>
    </row>
    <row r="258" spans="25:47" ht="12.75" customHeight="1">
      <c r="Y258" s="85"/>
      <c r="AU258" s="85"/>
    </row>
    <row r="259" spans="25:47" ht="12.75" customHeight="1">
      <c r="Y259" s="85"/>
      <c r="AU259" s="85"/>
    </row>
    <row r="260" spans="25:47" ht="12.75" customHeight="1">
      <c r="Y260" s="85"/>
      <c r="AU260" s="85"/>
    </row>
    <row r="261" spans="25:47" ht="12.75" customHeight="1">
      <c r="Y261" s="85"/>
      <c r="AU261" s="85"/>
    </row>
    <row r="262" spans="25:47" ht="12.75" customHeight="1">
      <c r="Y262" s="85"/>
      <c r="AU262" s="85"/>
    </row>
    <row r="263" spans="25:47" ht="12.75" customHeight="1">
      <c r="Y263" s="85"/>
      <c r="AU263" s="85"/>
    </row>
    <row r="264" spans="25:47" ht="12.75" customHeight="1">
      <c r="Y264" s="85"/>
      <c r="AU264" s="85"/>
    </row>
    <row r="265" spans="25:47" ht="12.75" customHeight="1">
      <c r="Y265" s="85"/>
      <c r="AU265" s="85"/>
    </row>
    <row r="266" spans="25:47" ht="15.75" customHeight="1"/>
    <row r="267" spans="25:47" ht="15.75" customHeight="1"/>
    <row r="268" spans="25:47" ht="15.75" customHeight="1"/>
    <row r="269" spans="25:47" ht="15.75" customHeight="1"/>
    <row r="270" spans="25:47" ht="15.75" customHeight="1"/>
    <row r="271" spans="25:47" ht="15.75" customHeight="1"/>
    <row r="272" spans="25:4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05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AS35:AT35"/>
    <mergeCell ref="AV35:AW35"/>
    <mergeCell ref="AX35:AY35"/>
    <mergeCell ref="AZ35:BA35"/>
    <mergeCell ref="BB35:BC35"/>
    <mergeCell ref="BD35:BE35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C38:N38"/>
    <mergeCell ref="O38:P38"/>
    <mergeCell ref="Q38:R38"/>
    <mergeCell ref="S38:T38"/>
    <mergeCell ref="U38:V38"/>
    <mergeCell ref="W38:X38"/>
    <mergeCell ref="Z38:AA38"/>
    <mergeCell ref="BK37:BL37"/>
    <mergeCell ref="BM37:BN37"/>
    <mergeCell ref="AM37:AN37"/>
    <mergeCell ref="AO37:AP37"/>
    <mergeCell ref="AQ37:AR37"/>
    <mergeCell ref="AS37:AT37"/>
    <mergeCell ref="AV37:AW37"/>
    <mergeCell ref="AX37:AY37"/>
    <mergeCell ref="AZ37:BA37"/>
    <mergeCell ref="BB37:BC37"/>
    <mergeCell ref="BD37:BE37"/>
    <mergeCell ref="BF37:BG37"/>
    <mergeCell ref="BI37:BJ37"/>
    <mergeCell ref="AX38:AY38"/>
    <mergeCell ref="AZ38:BA38"/>
    <mergeCell ref="BB38:BC38"/>
    <mergeCell ref="BD38:BE38"/>
    <mergeCell ref="AB38:AC38"/>
    <mergeCell ref="AD38:AE38"/>
    <mergeCell ref="AF38:AG38"/>
    <mergeCell ref="AH38:AI38"/>
    <mergeCell ref="AJ38:AK38"/>
    <mergeCell ref="AM38:AN38"/>
    <mergeCell ref="AO38:AP38"/>
    <mergeCell ref="BO37:BP37"/>
    <mergeCell ref="AJ36:AK36"/>
    <mergeCell ref="AM36:AN36"/>
    <mergeCell ref="AO36:AP36"/>
    <mergeCell ref="AQ36:AR36"/>
    <mergeCell ref="AS36:AT36"/>
    <mergeCell ref="AX36:AY36"/>
    <mergeCell ref="AZ36:BA36"/>
    <mergeCell ref="BB36:BC36"/>
    <mergeCell ref="BD36:BE36"/>
    <mergeCell ref="BF36:BG36"/>
    <mergeCell ref="BI36:BJ36"/>
    <mergeCell ref="AB36:AC36"/>
    <mergeCell ref="AD36:AE36"/>
    <mergeCell ref="AF36:AG36"/>
    <mergeCell ref="AH36:AI36"/>
    <mergeCell ref="C36:N36"/>
    <mergeCell ref="O36:P36"/>
    <mergeCell ref="BK35:BL35"/>
    <mergeCell ref="BM35:BN35"/>
    <mergeCell ref="BO35:BP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V36:AW36"/>
    <mergeCell ref="Q36:R36"/>
    <mergeCell ref="S36:T36"/>
    <mergeCell ref="U36:V36"/>
    <mergeCell ref="W36:X36"/>
    <mergeCell ref="Z36:AA36"/>
    <mergeCell ref="BF35:BG35"/>
    <mergeCell ref="BI35:BJ35"/>
    <mergeCell ref="AQ35:AR35"/>
    <mergeCell ref="AZ41:BA41"/>
    <mergeCell ref="BB41:BC41"/>
    <mergeCell ref="BD41:BE41"/>
    <mergeCell ref="BF41:BG41"/>
    <mergeCell ref="AB39:AC39"/>
    <mergeCell ref="AD39:AE39"/>
    <mergeCell ref="AF39:AG39"/>
    <mergeCell ref="AH39:AI39"/>
    <mergeCell ref="AJ39:AK39"/>
    <mergeCell ref="AM39:AN39"/>
    <mergeCell ref="AO39:AP39"/>
    <mergeCell ref="BM42:BN42"/>
    <mergeCell ref="BO42:BP42"/>
    <mergeCell ref="BO41:BP41"/>
    <mergeCell ref="BI41:BJ41"/>
    <mergeCell ref="BK41:BL41"/>
    <mergeCell ref="BM41:BN41"/>
    <mergeCell ref="BK39:BL39"/>
    <mergeCell ref="BM39:BN39"/>
    <mergeCell ref="BQ39:BR39"/>
    <mergeCell ref="BI39:BJ39"/>
    <mergeCell ref="O39:P39"/>
    <mergeCell ref="Q39:R39"/>
    <mergeCell ref="S39:T39"/>
    <mergeCell ref="U39:V39"/>
    <mergeCell ref="W39:X39"/>
    <mergeCell ref="Z39:AA39"/>
    <mergeCell ref="A40:BR40"/>
    <mergeCell ref="C39:N39"/>
    <mergeCell ref="C41:N41"/>
    <mergeCell ref="O41:P41"/>
    <mergeCell ref="Q41:R41"/>
    <mergeCell ref="S41:T41"/>
    <mergeCell ref="U41:V41"/>
    <mergeCell ref="W41:X41"/>
    <mergeCell ref="AD41:AE41"/>
    <mergeCell ref="AF41:AG41"/>
    <mergeCell ref="AH41:AI41"/>
    <mergeCell ref="AV39:AW39"/>
    <mergeCell ref="AX39:AY39"/>
    <mergeCell ref="AZ39:BA39"/>
    <mergeCell ref="BB39:BC39"/>
    <mergeCell ref="BD39:BE39"/>
    <mergeCell ref="BF39:BG39"/>
    <mergeCell ref="AX41:AY41"/>
    <mergeCell ref="BI44:BJ44"/>
    <mergeCell ref="BK44:BL44"/>
    <mergeCell ref="AQ42:AR42"/>
    <mergeCell ref="AS42:AT42"/>
    <mergeCell ref="AV42:AW42"/>
    <mergeCell ref="AX42:AY42"/>
    <mergeCell ref="AZ42:BA42"/>
    <mergeCell ref="BB42:BC42"/>
    <mergeCell ref="BD42:BE42"/>
    <mergeCell ref="AS44:AT44"/>
    <mergeCell ref="AV44:AW44"/>
    <mergeCell ref="BK42:BL42"/>
    <mergeCell ref="BF42:BG42"/>
    <mergeCell ref="BI42:BJ42"/>
    <mergeCell ref="O47:P47"/>
    <mergeCell ref="Q47:R47"/>
    <mergeCell ref="S47:T47"/>
    <mergeCell ref="U47:V47"/>
    <mergeCell ref="W47:X47"/>
    <mergeCell ref="Z47:AA47"/>
    <mergeCell ref="A48:BR48"/>
    <mergeCell ref="C47:N47"/>
    <mergeCell ref="C49:N49"/>
    <mergeCell ref="O49:P49"/>
    <mergeCell ref="Q49:R49"/>
    <mergeCell ref="S49:T49"/>
    <mergeCell ref="U49:V49"/>
    <mergeCell ref="W49:X49"/>
    <mergeCell ref="AD49:AE49"/>
    <mergeCell ref="AF49:AG49"/>
    <mergeCell ref="AH49:AI49"/>
    <mergeCell ref="AJ49:AK49"/>
    <mergeCell ref="AM49:AN49"/>
    <mergeCell ref="AO49:AP49"/>
    <mergeCell ref="AQ49:AR49"/>
    <mergeCell ref="BI49:BJ49"/>
    <mergeCell ref="BK49:BL49"/>
    <mergeCell ref="BM49:BN49"/>
    <mergeCell ref="BO49:BP49"/>
    <mergeCell ref="AS49:AT49"/>
    <mergeCell ref="AV49:AW49"/>
    <mergeCell ref="AX49:AY49"/>
    <mergeCell ref="AZ49:BA49"/>
    <mergeCell ref="BB49:BC49"/>
    <mergeCell ref="BD49:BE49"/>
    <mergeCell ref="BF49:BG49"/>
    <mergeCell ref="AD45:AE45"/>
    <mergeCell ref="AF45:AG45"/>
    <mergeCell ref="AF46:AG46"/>
    <mergeCell ref="AH46:AI46"/>
    <mergeCell ref="AJ46:AK46"/>
    <mergeCell ref="AM46:AN46"/>
    <mergeCell ref="AO46:AP46"/>
    <mergeCell ref="BF46:BG46"/>
    <mergeCell ref="BI46:BJ46"/>
    <mergeCell ref="BK46:BL46"/>
    <mergeCell ref="BM46:BN46"/>
    <mergeCell ref="BO46:BP46"/>
    <mergeCell ref="BO47:BP47"/>
    <mergeCell ref="AQ46:AR46"/>
    <mergeCell ref="AS46:AT46"/>
    <mergeCell ref="AV46:AW46"/>
    <mergeCell ref="AB46:AC46"/>
    <mergeCell ref="AD46:AE46"/>
    <mergeCell ref="C46:N46"/>
    <mergeCell ref="O46:P46"/>
    <mergeCell ref="Q46:R46"/>
    <mergeCell ref="S46:T46"/>
    <mergeCell ref="U46:V46"/>
    <mergeCell ref="W46:X46"/>
    <mergeCell ref="Z46:AA46"/>
    <mergeCell ref="AX46:AY46"/>
    <mergeCell ref="AZ46:BA46"/>
    <mergeCell ref="BB46:BC46"/>
    <mergeCell ref="BD46:BE46"/>
    <mergeCell ref="BK50:BL50"/>
    <mergeCell ref="BM50:BN50"/>
    <mergeCell ref="BO50:BP50"/>
    <mergeCell ref="BQ50:BR50"/>
    <mergeCell ref="AB50:AC50"/>
    <mergeCell ref="AD50:AE50"/>
    <mergeCell ref="AF50:AG50"/>
    <mergeCell ref="AH50:AI50"/>
    <mergeCell ref="AJ50:AK50"/>
    <mergeCell ref="AM50:AN50"/>
    <mergeCell ref="AO50:AP50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AS52:AT52"/>
    <mergeCell ref="AV52:AW52"/>
    <mergeCell ref="AD52:AE52"/>
    <mergeCell ref="AF52:AG52"/>
    <mergeCell ref="AH52:AI52"/>
    <mergeCell ref="AJ52:AK52"/>
    <mergeCell ref="AM52:AN52"/>
    <mergeCell ref="AO52:AP52"/>
    <mergeCell ref="AQ52:AR52"/>
    <mergeCell ref="Z49:AA49"/>
    <mergeCell ref="Z50:AA50"/>
    <mergeCell ref="Z51:AA51"/>
    <mergeCell ref="Z52:AA52"/>
    <mergeCell ref="AB49:AC49"/>
    <mergeCell ref="C50:N50"/>
    <mergeCell ref="O50:P50"/>
    <mergeCell ref="Q50:R50"/>
    <mergeCell ref="S50:T50"/>
    <mergeCell ref="U50:V50"/>
    <mergeCell ref="W50:X50"/>
    <mergeCell ref="AD51:AE51"/>
    <mergeCell ref="AF51:AG51"/>
    <mergeCell ref="AH51:AI51"/>
    <mergeCell ref="AJ51:AK51"/>
    <mergeCell ref="AM51:AN51"/>
    <mergeCell ref="AO51:AP51"/>
    <mergeCell ref="AQ51:AR51"/>
    <mergeCell ref="BI51:BJ51"/>
    <mergeCell ref="BK51:BL51"/>
    <mergeCell ref="BF51:BG51"/>
    <mergeCell ref="BM51:BN51"/>
    <mergeCell ref="BO51:BP51"/>
    <mergeCell ref="BQ51:BR51"/>
    <mergeCell ref="BQ52:BR52"/>
    <mergeCell ref="C51:N51"/>
    <mergeCell ref="O51:P51"/>
    <mergeCell ref="Q51:R51"/>
    <mergeCell ref="S51:T51"/>
    <mergeCell ref="U51:V51"/>
    <mergeCell ref="W51:X51"/>
    <mergeCell ref="AB51:AC51"/>
    <mergeCell ref="C52:N52"/>
    <mergeCell ref="O52:P52"/>
    <mergeCell ref="Q52:R52"/>
    <mergeCell ref="S52:T52"/>
    <mergeCell ref="U52:V52"/>
    <mergeCell ref="W52:X52"/>
    <mergeCell ref="AB52:AC52"/>
    <mergeCell ref="AS51:AT51"/>
    <mergeCell ref="AV51:AW51"/>
    <mergeCell ref="AX51:AY51"/>
    <mergeCell ref="AZ51:BA51"/>
    <mergeCell ref="BB51:BC51"/>
    <mergeCell ref="BD51:BE51"/>
    <mergeCell ref="BM52:BN52"/>
    <mergeCell ref="BO52:BP52"/>
    <mergeCell ref="AX52:AY52"/>
    <mergeCell ref="AZ52:BA52"/>
    <mergeCell ref="BB52:BC52"/>
    <mergeCell ref="BD52:BE52"/>
    <mergeCell ref="BF52:BG52"/>
    <mergeCell ref="BI52:BJ52"/>
    <mergeCell ref="BK52:BL52"/>
    <mergeCell ref="Z54:AA54"/>
    <mergeCell ref="AB54:AC54"/>
    <mergeCell ref="AD54:AE54"/>
    <mergeCell ref="AF54:AG54"/>
    <mergeCell ref="AH54:AI54"/>
    <mergeCell ref="AJ54:AK54"/>
    <mergeCell ref="AM54:AN54"/>
    <mergeCell ref="AO54:AP54"/>
    <mergeCell ref="AQ54:AR54"/>
    <mergeCell ref="AS54:AT54"/>
    <mergeCell ref="AV54:AW54"/>
    <mergeCell ref="AX54:AY54"/>
    <mergeCell ref="AX55:AY55"/>
    <mergeCell ref="AZ54:BA54"/>
    <mergeCell ref="BB54:BC54"/>
    <mergeCell ref="AZ55:BA55"/>
    <mergeCell ref="BB55:BC55"/>
    <mergeCell ref="BD54:BE54"/>
    <mergeCell ref="BF54:BG54"/>
    <mergeCell ref="BD55:BE55"/>
    <mergeCell ref="BF55:BG55"/>
    <mergeCell ref="BI54:BJ54"/>
    <mergeCell ref="BK54:BL54"/>
    <mergeCell ref="BI55:BJ55"/>
    <mergeCell ref="BK55:BL55"/>
    <mergeCell ref="BM54:BN54"/>
    <mergeCell ref="BO54:BP54"/>
    <mergeCell ref="BM55:BN55"/>
    <mergeCell ref="BO55:BP55"/>
    <mergeCell ref="BQ55:BR55"/>
    <mergeCell ref="A53:BR53"/>
    <mergeCell ref="C54:N54"/>
    <mergeCell ref="O54:P54"/>
    <mergeCell ref="Q54:R54"/>
    <mergeCell ref="S54:T54"/>
    <mergeCell ref="U54:V54"/>
    <mergeCell ref="W54:X54"/>
    <mergeCell ref="C55:N55"/>
    <mergeCell ref="O55:P55"/>
    <mergeCell ref="Q55:R55"/>
    <mergeCell ref="S55:T55"/>
    <mergeCell ref="U55:V55"/>
    <mergeCell ref="W55:X55"/>
    <mergeCell ref="Z55:AA55"/>
    <mergeCell ref="AB55:AC55"/>
    <mergeCell ref="AD55:AE55"/>
    <mergeCell ref="AF55:AG55"/>
    <mergeCell ref="AH55:AI55"/>
    <mergeCell ref="AJ55:AK55"/>
    <mergeCell ref="AO55:AP55"/>
    <mergeCell ref="AQ55:AR55"/>
    <mergeCell ref="AS55:AT55"/>
    <mergeCell ref="AV55:AW55"/>
    <mergeCell ref="B65:U65"/>
    <mergeCell ref="AD65:BP65"/>
    <mergeCell ref="W60:AJ60"/>
    <mergeCell ref="H61:AG61"/>
    <mergeCell ref="AH61:AK61"/>
    <mergeCell ref="AL61:AP61"/>
    <mergeCell ref="AQ61:AY61"/>
    <mergeCell ref="H62:AG62"/>
    <mergeCell ref="AH62:AK62"/>
    <mergeCell ref="BA61:BJ61"/>
    <mergeCell ref="BK61:BQ61"/>
    <mergeCell ref="AL62:AP62"/>
    <mergeCell ref="AQ62:AY62"/>
    <mergeCell ref="BA62:BJ62"/>
    <mergeCell ref="BK62:BQ62"/>
    <mergeCell ref="H63:AG63"/>
    <mergeCell ref="AH63:AK63"/>
    <mergeCell ref="AL63:AP63"/>
    <mergeCell ref="AQ63:AY63"/>
    <mergeCell ref="BA63:BJ63"/>
    <mergeCell ref="BK63:BQ63"/>
    <mergeCell ref="AO58:AP58"/>
    <mergeCell ref="AQ58:AR58"/>
    <mergeCell ref="Z58:AA58"/>
    <mergeCell ref="AB58:AC58"/>
    <mergeCell ref="AD58:AE58"/>
    <mergeCell ref="AF58:AG58"/>
    <mergeCell ref="AH58:AI58"/>
    <mergeCell ref="AJ58:AK58"/>
    <mergeCell ref="AM58:AN58"/>
    <mergeCell ref="C59:N59"/>
    <mergeCell ref="O59:P59"/>
    <mergeCell ref="Q59:R59"/>
    <mergeCell ref="S59:T59"/>
    <mergeCell ref="U59:V59"/>
    <mergeCell ref="W59:X59"/>
    <mergeCell ref="Z59:AA59"/>
    <mergeCell ref="AQ59:AR59"/>
    <mergeCell ref="AS59:AT59"/>
    <mergeCell ref="AV59:AW59"/>
    <mergeCell ref="AX59:AY59"/>
    <mergeCell ref="AZ59:BA59"/>
    <mergeCell ref="BB59:BC59"/>
    <mergeCell ref="BD59:BE59"/>
    <mergeCell ref="AB59:AC59"/>
    <mergeCell ref="AD59:AE59"/>
    <mergeCell ref="AF59:AG59"/>
    <mergeCell ref="AH59:AI59"/>
    <mergeCell ref="AJ59:AK59"/>
    <mergeCell ref="AM59:AN59"/>
    <mergeCell ref="AO59:AP59"/>
    <mergeCell ref="BF59:BG59"/>
    <mergeCell ref="BI59:BJ59"/>
    <mergeCell ref="BK59:BL59"/>
    <mergeCell ref="BM59:BN59"/>
    <mergeCell ref="BO59:BP59"/>
    <mergeCell ref="BQ59:BR59"/>
    <mergeCell ref="BA60:BL60"/>
    <mergeCell ref="Q29:R33"/>
    <mergeCell ref="S29:T33"/>
    <mergeCell ref="Q35:R35"/>
    <mergeCell ref="S35:T35"/>
    <mergeCell ref="U35:V35"/>
    <mergeCell ref="W35:X35"/>
    <mergeCell ref="Z35:AA35"/>
    <mergeCell ref="AF37:AG37"/>
    <mergeCell ref="AH37:AI37"/>
    <mergeCell ref="AJ37:AK37"/>
    <mergeCell ref="BF38:BG38"/>
    <mergeCell ref="BI38:BJ38"/>
    <mergeCell ref="BK38:BL38"/>
    <mergeCell ref="BM38:BN38"/>
    <mergeCell ref="BO38:BP38"/>
    <mergeCell ref="BO39:BP39"/>
    <mergeCell ref="AQ38:AR38"/>
    <mergeCell ref="S26:Y26"/>
    <mergeCell ref="A28:A33"/>
    <mergeCell ref="B28:B33"/>
    <mergeCell ref="O28:O33"/>
    <mergeCell ref="P28:P33"/>
    <mergeCell ref="Q28:X28"/>
    <mergeCell ref="Y29:Y33"/>
    <mergeCell ref="AB37:AC37"/>
    <mergeCell ref="AD37:AE37"/>
    <mergeCell ref="C37:N37"/>
    <mergeCell ref="O37:P37"/>
    <mergeCell ref="Q37:R37"/>
    <mergeCell ref="S37:T37"/>
    <mergeCell ref="U37:V37"/>
    <mergeCell ref="W37:X37"/>
    <mergeCell ref="Z37:AA37"/>
    <mergeCell ref="U29:V33"/>
    <mergeCell ref="W29:X33"/>
    <mergeCell ref="Z29:AA33"/>
    <mergeCell ref="AB30:AC33"/>
    <mergeCell ref="A34:BR34"/>
    <mergeCell ref="C28:N33"/>
    <mergeCell ref="C35:N35"/>
    <mergeCell ref="O35:P35"/>
    <mergeCell ref="C43:N43"/>
    <mergeCell ref="AH45:AI45"/>
    <mergeCell ref="AJ45:AK45"/>
    <mergeCell ref="AM45:AN45"/>
    <mergeCell ref="AO45:AP45"/>
    <mergeCell ref="AQ45:AR45"/>
    <mergeCell ref="AS45:AT45"/>
    <mergeCell ref="AV45:AW45"/>
    <mergeCell ref="AS38:AT38"/>
    <mergeCell ref="AV38:AW38"/>
    <mergeCell ref="AH44:AI44"/>
    <mergeCell ref="AJ44:AK44"/>
    <mergeCell ref="AM44:AN44"/>
    <mergeCell ref="AO44:AP44"/>
    <mergeCell ref="AQ44:AR44"/>
    <mergeCell ref="AS41:AT41"/>
    <mergeCell ref="AV41:AW41"/>
    <mergeCell ref="AJ41:AK41"/>
    <mergeCell ref="AM41:AN41"/>
    <mergeCell ref="AO41:AP41"/>
    <mergeCell ref="AQ41:AR41"/>
    <mergeCell ref="AQ39:AR39"/>
    <mergeCell ref="AS39:AT39"/>
    <mergeCell ref="AH43:AI43"/>
    <mergeCell ref="AO42:AP42"/>
    <mergeCell ref="AD44:AE44"/>
    <mergeCell ref="AF44:AG44"/>
    <mergeCell ref="Z45:AA45"/>
    <mergeCell ref="AB41:AC41"/>
    <mergeCell ref="C42:N42"/>
    <mergeCell ref="O42:P42"/>
    <mergeCell ref="Q42:R42"/>
    <mergeCell ref="S42:T42"/>
    <mergeCell ref="U42:V42"/>
    <mergeCell ref="W42:X42"/>
    <mergeCell ref="C44:N44"/>
    <mergeCell ref="O44:P44"/>
    <mergeCell ref="Q44:R44"/>
    <mergeCell ref="S44:T44"/>
    <mergeCell ref="U44:V44"/>
    <mergeCell ref="W44:X44"/>
    <mergeCell ref="AB44:AC44"/>
    <mergeCell ref="AB42:AC42"/>
    <mergeCell ref="C45:N45"/>
    <mergeCell ref="O45:P45"/>
    <mergeCell ref="Q45:R45"/>
    <mergeCell ref="S45:T45"/>
    <mergeCell ref="U45:V45"/>
    <mergeCell ref="Z41:AA41"/>
    <mergeCell ref="Z42:AA42"/>
    <mergeCell ref="Z43:AA43"/>
    <mergeCell ref="Z44:AA44"/>
    <mergeCell ref="AD42:AE42"/>
    <mergeCell ref="AF42:AG42"/>
    <mergeCell ref="AH42:AI42"/>
    <mergeCell ref="AJ42:AK42"/>
    <mergeCell ref="AM42:AN42"/>
    <mergeCell ref="AJ43:AK43"/>
    <mergeCell ref="O43:P43"/>
    <mergeCell ref="Q43:R43"/>
    <mergeCell ref="S43:T43"/>
    <mergeCell ref="U43:V43"/>
    <mergeCell ref="W43:X43"/>
    <mergeCell ref="AB43:AC43"/>
    <mergeCell ref="AD43:AE43"/>
    <mergeCell ref="AF43:AG43"/>
    <mergeCell ref="BD45:BE45"/>
    <mergeCell ref="AM43:AN43"/>
    <mergeCell ref="AO43:AP43"/>
    <mergeCell ref="AQ43:AR43"/>
    <mergeCell ref="W45:X45"/>
    <mergeCell ref="AB45:AC45"/>
    <mergeCell ref="BD44:BE44"/>
    <mergeCell ref="BF45:BG45"/>
    <mergeCell ref="BI45:BJ45"/>
    <mergeCell ref="BK45:BL45"/>
    <mergeCell ref="BM45:BN45"/>
    <mergeCell ref="BO45:BP45"/>
    <mergeCell ref="AS43:AT43"/>
    <mergeCell ref="AV43:AW43"/>
    <mergeCell ref="AX43:AY43"/>
    <mergeCell ref="AZ43:BA43"/>
    <mergeCell ref="BB43:BC43"/>
    <mergeCell ref="BD43:BE43"/>
    <mergeCell ref="BF43:BG43"/>
    <mergeCell ref="BI43:BJ43"/>
    <mergeCell ref="BK43:BL43"/>
    <mergeCell ref="BM43:BN43"/>
    <mergeCell ref="BO43:BP43"/>
    <mergeCell ref="AX45:AY45"/>
    <mergeCell ref="AZ45:BA45"/>
    <mergeCell ref="BM44:BN44"/>
    <mergeCell ref="BO44:BP44"/>
    <mergeCell ref="AX44:AY44"/>
    <mergeCell ref="AZ44:BA44"/>
    <mergeCell ref="BB44:BC44"/>
    <mergeCell ref="BF44:BG44"/>
    <mergeCell ref="AQ50:AR50"/>
    <mergeCell ref="AS50:AT50"/>
    <mergeCell ref="AV50:AW50"/>
    <mergeCell ref="AX50:AY50"/>
    <mergeCell ref="AZ50:BA50"/>
    <mergeCell ref="BB50:BC50"/>
    <mergeCell ref="BD50:BE50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AQ56:AR56"/>
    <mergeCell ref="AS56:AT56"/>
    <mergeCell ref="AV56:AW56"/>
    <mergeCell ref="AX56:AY56"/>
    <mergeCell ref="AZ56:BA56"/>
    <mergeCell ref="BB56:BC56"/>
    <mergeCell ref="BD56:BE56"/>
    <mergeCell ref="AB56:AC56"/>
    <mergeCell ref="AD56:AE56"/>
    <mergeCell ref="AF56:AG56"/>
    <mergeCell ref="AH56:AI56"/>
    <mergeCell ref="AJ56:AK56"/>
    <mergeCell ref="AM56:AN56"/>
    <mergeCell ref="AO56:AP56"/>
    <mergeCell ref="O56:P56"/>
    <mergeCell ref="Q56:R56"/>
    <mergeCell ref="S56:T56"/>
    <mergeCell ref="U56:V56"/>
    <mergeCell ref="W56:X56"/>
    <mergeCell ref="Z56:AA56"/>
    <mergeCell ref="A57:BR57"/>
    <mergeCell ref="C56:N56"/>
    <mergeCell ref="C58:N58"/>
    <mergeCell ref="O58:P58"/>
    <mergeCell ref="Q58:R58"/>
    <mergeCell ref="S58:T58"/>
    <mergeCell ref="U58:V58"/>
    <mergeCell ref="W58:X58"/>
    <mergeCell ref="BD58:BE58"/>
    <mergeCell ref="BF58:BG58"/>
    <mergeCell ref="BI58:BJ58"/>
    <mergeCell ref="BK58:BL58"/>
    <mergeCell ref="BM58:BN58"/>
    <mergeCell ref="BO58:BP58"/>
    <mergeCell ref="BQ58:BR58"/>
    <mergeCell ref="AS58:AT58"/>
    <mergeCell ref="AV58:AW58"/>
    <mergeCell ref="AX58:AY58"/>
    <mergeCell ref="AZ58:BA58"/>
    <mergeCell ref="BB58:BC58"/>
    <mergeCell ref="BQ35:BR35"/>
    <mergeCell ref="BQ36:BR36"/>
    <mergeCell ref="BQ37:BR37"/>
    <mergeCell ref="BQ38:BR38"/>
    <mergeCell ref="BQ41:BR41"/>
    <mergeCell ref="BQ42:BR42"/>
    <mergeCell ref="BQ43:BR43"/>
    <mergeCell ref="BQ44:BR44"/>
    <mergeCell ref="BQ45:BR45"/>
    <mergeCell ref="BQ46:BR46"/>
    <mergeCell ref="BQ49:BR49"/>
    <mergeCell ref="BQ54:BR54"/>
    <mergeCell ref="BK56:BL56"/>
    <mergeCell ref="BM56:BN56"/>
    <mergeCell ref="BO56:BP56"/>
    <mergeCell ref="BQ56:BR56"/>
    <mergeCell ref="BF56:BG56"/>
    <mergeCell ref="BI56:BJ56"/>
    <mergeCell ref="BF50:BG50"/>
    <mergeCell ref="BI50:BJ50"/>
    <mergeCell ref="BQ47:BR47"/>
    <mergeCell ref="BB45:BC45"/>
  </mergeCells>
  <pageMargins left="0" right="0" top="0" bottom="0" header="0" footer="0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R1000"/>
  <sheetViews>
    <sheetView tabSelected="1" topLeftCell="A2" zoomScale="60" zoomScaleNormal="60" workbookViewId="0">
      <selection activeCell="V11" sqref="V11"/>
    </sheetView>
  </sheetViews>
  <sheetFormatPr defaultColWidth="14.42578125" defaultRowHeight="15" customHeight="1"/>
  <cols>
    <col min="1" max="1" width="3.7109375" style="4" customWidth="1"/>
    <col min="2" max="2" width="8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425781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5.8554687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1.140625" style="4" customWidth="1"/>
    <col min="71" max="16384" width="14.42578125" style="4"/>
  </cols>
  <sheetData>
    <row r="1" spans="1:69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6.5" customHeight="1" thickTop="1">
      <c r="A2" s="5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6"/>
      <c r="O2" s="6"/>
      <c r="P2" s="6"/>
      <c r="Q2" s="6"/>
      <c r="R2" s="194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6"/>
      <c r="BN2" s="6"/>
      <c r="BO2" s="5"/>
      <c r="BP2" s="5"/>
      <c r="BQ2" s="5"/>
    </row>
    <row r="3" spans="1:69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69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196" t="s">
        <v>2</v>
      </c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7"/>
      <c r="BJ4" s="7"/>
      <c r="BK4" s="7"/>
      <c r="BL4" s="7"/>
      <c r="BM4" s="12"/>
      <c r="BN4" s="8"/>
      <c r="BO4" s="1"/>
      <c r="BP4" s="1"/>
      <c r="BQ4" s="1"/>
    </row>
    <row r="5" spans="1:69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7"/>
      <c r="BJ5" s="7"/>
      <c r="BK5" s="7"/>
      <c r="BL5" s="7"/>
      <c r="BM5" s="12"/>
      <c r="BN5" s="8"/>
      <c r="BO5" s="1"/>
      <c r="BP5" s="1"/>
      <c r="BQ5" s="1"/>
    </row>
    <row r="6" spans="1:69" ht="21.75" customHeight="1">
      <c r="A6" s="1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69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69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69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69" ht="15.75" customHeight="1">
      <c r="A10" s="1"/>
      <c r="B10" s="19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69" ht="15.75" customHeight="1">
      <c r="A11" s="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69" ht="15.75" customHeight="1">
      <c r="A12" s="1"/>
      <c r="B12" s="198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69" ht="23.25" customHeight="1">
      <c r="A13" s="1"/>
      <c r="B13" s="198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298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69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299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69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13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69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16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9" t="s">
        <v>19</v>
      </c>
      <c r="N18" s="189" t="s">
        <v>21</v>
      </c>
      <c r="O18" s="190"/>
      <c r="P18" s="190"/>
      <c r="Q18" s="190"/>
      <c r="R18" s="191"/>
      <c r="S18" s="189" t="s">
        <v>22</v>
      </c>
      <c r="T18" s="190"/>
      <c r="U18" s="190"/>
      <c r="V18" s="191"/>
      <c r="W18" s="189" t="s">
        <v>23</v>
      </c>
      <c r="X18" s="190"/>
      <c r="Y18" s="190"/>
      <c r="Z18" s="191"/>
      <c r="AA18" s="189" t="s">
        <v>24</v>
      </c>
      <c r="AB18" s="190"/>
      <c r="AC18" s="190"/>
      <c r="AD18" s="190"/>
      <c r="AE18" s="191"/>
      <c r="AF18" s="189" t="s">
        <v>25</v>
      </c>
      <c r="AG18" s="190"/>
      <c r="AH18" s="190"/>
      <c r="AI18" s="192"/>
      <c r="AJ18" s="193" t="s">
        <v>26</v>
      </c>
      <c r="AK18" s="190"/>
      <c r="AL18" s="190"/>
      <c r="AM18" s="191"/>
      <c r="AN18" s="189" t="s">
        <v>27</v>
      </c>
      <c r="AO18" s="190"/>
      <c r="AP18" s="190"/>
      <c r="AQ18" s="190"/>
      <c r="AR18" s="191"/>
      <c r="AS18" s="189" t="s">
        <v>28</v>
      </c>
      <c r="AT18" s="190"/>
      <c r="AU18" s="190"/>
      <c r="AV18" s="191"/>
      <c r="AW18" s="189" t="s">
        <v>29</v>
      </c>
      <c r="AX18" s="190"/>
      <c r="AY18" s="190"/>
      <c r="AZ18" s="191"/>
      <c r="BA18" s="189" t="s">
        <v>30</v>
      </c>
      <c r="BB18" s="190"/>
      <c r="BC18" s="190"/>
      <c r="BD18" s="190"/>
      <c r="BE18" s="191"/>
      <c r="BF18" s="189" t="s">
        <v>31</v>
      </c>
      <c r="BG18" s="190"/>
      <c r="BH18" s="190"/>
      <c r="BI18" s="191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00"/>
      <c r="N19" s="19">
        <v>1</v>
      </c>
      <c r="O19" s="19">
        <v>2</v>
      </c>
      <c r="P19" s="19">
        <v>3</v>
      </c>
      <c r="Q19" s="19">
        <v>4</v>
      </c>
      <c r="R19" s="19">
        <v>5</v>
      </c>
      <c r="S19" s="19">
        <v>6</v>
      </c>
      <c r="T19" s="19">
        <v>7</v>
      </c>
      <c r="U19" s="20">
        <v>8</v>
      </c>
      <c r="V19" s="21">
        <v>9</v>
      </c>
      <c r="W19" s="19">
        <v>10</v>
      </c>
      <c r="X19" s="19">
        <v>11</v>
      </c>
      <c r="Y19" s="19">
        <v>12</v>
      </c>
      <c r="Z19" s="19">
        <v>13</v>
      </c>
      <c r="AA19" s="19">
        <v>14</v>
      </c>
      <c r="AB19" s="19">
        <v>15</v>
      </c>
      <c r="AC19" s="19">
        <v>16</v>
      </c>
      <c r="AD19" s="19">
        <v>17</v>
      </c>
      <c r="AE19" s="19">
        <v>18</v>
      </c>
      <c r="AF19" s="19">
        <v>19</v>
      </c>
      <c r="AG19" s="19">
        <v>20</v>
      </c>
      <c r="AH19" s="19">
        <v>21</v>
      </c>
      <c r="AI19" s="20">
        <v>22</v>
      </c>
      <c r="AJ19" s="21">
        <v>23</v>
      </c>
      <c r="AK19" s="19">
        <v>24</v>
      </c>
      <c r="AL19" s="19">
        <v>25</v>
      </c>
      <c r="AM19" s="19">
        <v>26</v>
      </c>
      <c r="AN19" s="19">
        <v>27</v>
      </c>
      <c r="AO19" s="19">
        <v>28</v>
      </c>
      <c r="AP19" s="19">
        <v>29</v>
      </c>
      <c r="AQ19" s="20">
        <v>30</v>
      </c>
      <c r="AR19" s="21">
        <v>31</v>
      </c>
      <c r="AS19" s="19">
        <v>32</v>
      </c>
      <c r="AT19" s="19">
        <v>33</v>
      </c>
      <c r="AU19" s="19">
        <v>34</v>
      </c>
      <c r="AV19" s="19">
        <v>35</v>
      </c>
      <c r="AW19" s="19">
        <v>36</v>
      </c>
      <c r="AX19" s="19">
        <v>37</v>
      </c>
      <c r="AY19" s="19">
        <v>38</v>
      </c>
      <c r="AZ19" s="19">
        <v>39</v>
      </c>
      <c r="BA19" s="19">
        <v>40</v>
      </c>
      <c r="BB19" s="19">
        <v>41</v>
      </c>
      <c r="BC19" s="19">
        <v>42</v>
      </c>
      <c r="BD19" s="19">
        <v>43</v>
      </c>
      <c r="BE19" s="19">
        <v>44</v>
      </c>
      <c r="BF19" s="19">
        <v>45</v>
      </c>
      <c r="BG19" s="19">
        <v>46</v>
      </c>
      <c r="BH19" s="19">
        <v>47</v>
      </c>
      <c r="BI19" s="19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00"/>
      <c r="N20" s="22">
        <v>31</v>
      </c>
      <c r="O20" s="22">
        <v>7</v>
      </c>
      <c r="P20" s="22">
        <v>14</v>
      </c>
      <c r="Q20" s="22">
        <v>21</v>
      </c>
      <c r="R20" s="22">
        <v>28</v>
      </c>
      <c r="S20" s="22">
        <v>5</v>
      </c>
      <c r="T20" s="22">
        <v>12</v>
      </c>
      <c r="U20" s="23">
        <v>19</v>
      </c>
      <c r="V20" s="24">
        <v>26</v>
      </c>
      <c r="W20" s="22">
        <v>2</v>
      </c>
      <c r="X20" s="22">
        <v>9</v>
      </c>
      <c r="Y20" s="22">
        <v>16</v>
      </c>
      <c r="Z20" s="22">
        <v>23</v>
      </c>
      <c r="AA20" s="22">
        <v>30</v>
      </c>
      <c r="AB20" s="22">
        <v>7</v>
      </c>
      <c r="AC20" s="22">
        <v>14</v>
      </c>
      <c r="AD20" s="22">
        <v>21</v>
      </c>
      <c r="AE20" s="22">
        <v>28</v>
      </c>
      <c r="AF20" s="22">
        <v>4</v>
      </c>
      <c r="AG20" s="22">
        <v>11</v>
      </c>
      <c r="AH20" s="22">
        <v>18</v>
      </c>
      <c r="AI20" s="23">
        <v>25</v>
      </c>
      <c r="AJ20" s="24">
        <v>1</v>
      </c>
      <c r="AK20" s="22">
        <v>8</v>
      </c>
      <c r="AL20" s="22">
        <v>15</v>
      </c>
      <c r="AM20" s="22">
        <v>22</v>
      </c>
      <c r="AN20" s="22">
        <v>1</v>
      </c>
      <c r="AO20" s="25">
        <v>8</v>
      </c>
      <c r="AP20" s="22">
        <v>15</v>
      </c>
      <c r="AQ20" s="23">
        <v>22</v>
      </c>
      <c r="AR20" s="24">
        <v>29</v>
      </c>
      <c r="AS20" s="22">
        <v>5</v>
      </c>
      <c r="AT20" s="22">
        <v>12</v>
      </c>
      <c r="AU20" s="22">
        <v>19</v>
      </c>
      <c r="AV20" s="22">
        <v>26</v>
      </c>
      <c r="AW20" s="25">
        <v>3</v>
      </c>
      <c r="AX20" s="25">
        <v>10</v>
      </c>
      <c r="AY20" s="22">
        <v>17</v>
      </c>
      <c r="AZ20" s="22">
        <v>24</v>
      </c>
      <c r="BA20" s="22">
        <v>31</v>
      </c>
      <c r="BB20" s="22">
        <v>7</v>
      </c>
      <c r="BC20" s="22">
        <v>14</v>
      </c>
      <c r="BD20" s="25">
        <v>21</v>
      </c>
      <c r="BE20" s="25">
        <v>28</v>
      </c>
      <c r="BF20" s="22">
        <v>5</v>
      </c>
      <c r="BG20" s="22">
        <v>12</v>
      </c>
      <c r="BH20" s="22">
        <v>19</v>
      </c>
      <c r="BI20" s="22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6"/>
      <c r="N21" s="27">
        <v>4</v>
      </c>
      <c r="O21" s="27">
        <v>11</v>
      </c>
      <c r="P21" s="27">
        <v>18</v>
      </c>
      <c r="Q21" s="27">
        <v>25</v>
      </c>
      <c r="R21" s="27">
        <v>2</v>
      </c>
      <c r="S21" s="27">
        <v>9</v>
      </c>
      <c r="T21" s="27" t="s">
        <v>300</v>
      </c>
      <c r="U21" s="28">
        <v>23</v>
      </c>
      <c r="V21" s="29">
        <v>30</v>
      </c>
      <c r="W21" s="27">
        <v>6</v>
      </c>
      <c r="X21" s="27">
        <v>13</v>
      </c>
      <c r="Y21" s="27">
        <v>20</v>
      </c>
      <c r="Z21" s="27">
        <v>27</v>
      </c>
      <c r="AA21" s="27">
        <v>4</v>
      </c>
      <c r="AB21" s="27">
        <v>11</v>
      </c>
      <c r="AC21" s="27">
        <v>18</v>
      </c>
      <c r="AD21" s="30">
        <v>25</v>
      </c>
      <c r="AE21" s="30">
        <v>1</v>
      </c>
      <c r="AF21" s="27" t="s">
        <v>301</v>
      </c>
      <c r="AG21" s="27">
        <v>15</v>
      </c>
      <c r="AH21" s="27">
        <v>22</v>
      </c>
      <c r="AI21" s="28">
        <v>29</v>
      </c>
      <c r="AJ21" s="29">
        <v>5</v>
      </c>
      <c r="AK21" s="27">
        <v>12</v>
      </c>
      <c r="AL21" s="27">
        <v>19</v>
      </c>
      <c r="AM21" s="27">
        <v>26</v>
      </c>
      <c r="AN21" s="27">
        <v>5</v>
      </c>
      <c r="AO21" s="27">
        <v>12</v>
      </c>
      <c r="AP21" s="27">
        <v>19</v>
      </c>
      <c r="AQ21" s="28">
        <v>26</v>
      </c>
      <c r="AR21" s="29">
        <v>2</v>
      </c>
      <c r="AS21" s="27">
        <v>9</v>
      </c>
      <c r="AT21" s="27">
        <v>16</v>
      </c>
      <c r="AU21" s="27">
        <v>23</v>
      </c>
      <c r="AV21" s="27">
        <v>30</v>
      </c>
      <c r="AW21" s="27">
        <v>7</v>
      </c>
      <c r="AX21" s="27">
        <v>14</v>
      </c>
      <c r="AY21" s="27">
        <v>21</v>
      </c>
      <c r="AZ21" s="27">
        <v>28</v>
      </c>
      <c r="BA21" s="27">
        <v>4</v>
      </c>
      <c r="BB21" s="27">
        <v>11</v>
      </c>
      <c r="BC21" s="27">
        <v>18</v>
      </c>
      <c r="BD21" s="27">
        <v>25</v>
      </c>
      <c r="BE21" s="27">
        <v>2</v>
      </c>
      <c r="BF21" s="27">
        <v>9</v>
      </c>
      <c r="BG21" s="27">
        <v>16</v>
      </c>
      <c r="BH21" s="27">
        <v>23</v>
      </c>
      <c r="BI21" s="27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6"/>
      <c r="N22" s="31" t="s">
        <v>38</v>
      </c>
      <c r="O22" s="31" t="s">
        <v>39</v>
      </c>
      <c r="P22" s="31" t="s">
        <v>38</v>
      </c>
      <c r="Q22" s="31" t="s">
        <v>39</v>
      </c>
      <c r="R22" s="31" t="s">
        <v>38</v>
      </c>
      <c r="S22" s="31" t="s">
        <v>39</v>
      </c>
      <c r="T22" s="31" t="s">
        <v>38</v>
      </c>
      <c r="U22" s="31" t="s">
        <v>39</v>
      </c>
      <c r="V22" s="31" t="s">
        <v>38</v>
      </c>
      <c r="W22" s="31" t="s">
        <v>39</v>
      </c>
      <c r="X22" s="31" t="s">
        <v>38</v>
      </c>
      <c r="Y22" s="31" t="s">
        <v>39</v>
      </c>
      <c r="Z22" s="31" t="s">
        <v>38</v>
      </c>
      <c r="AA22" s="31" t="s">
        <v>39</v>
      </c>
      <c r="AB22" s="31" t="s">
        <v>38</v>
      </c>
      <c r="AC22" s="31" t="s">
        <v>39</v>
      </c>
      <c r="AD22" s="31" t="s">
        <v>38</v>
      </c>
      <c r="AE22" s="31" t="s">
        <v>39</v>
      </c>
      <c r="AF22" s="31" t="s">
        <v>38</v>
      </c>
      <c r="AG22" s="31" t="s">
        <v>39</v>
      </c>
      <c r="AH22" s="31" t="s">
        <v>38</v>
      </c>
      <c r="AI22" s="32" t="s">
        <v>39</v>
      </c>
      <c r="AJ22" s="33" t="s">
        <v>38</v>
      </c>
      <c r="AK22" s="31" t="s">
        <v>39</v>
      </c>
      <c r="AL22" s="31" t="s">
        <v>38</v>
      </c>
      <c r="AM22" s="31" t="s">
        <v>39</v>
      </c>
      <c r="AN22" s="31" t="s">
        <v>38</v>
      </c>
      <c r="AO22" s="31" t="s">
        <v>39</v>
      </c>
      <c r="AP22" s="31" t="s">
        <v>38</v>
      </c>
      <c r="AQ22" s="31" t="s">
        <v>39</v>
      </c>
      <c r="AR22" s="31" t="s">
        <v>38</v>
      </c>
      <c r="AS22" s="31" t="s">
        <v>39</v>
      </c>
      <c r="AT22" s="31" t="s">
        <v>38</v>
      </c>
      <c r="AU22" s="31" t="s">
        <v>39</v>
      </c>
      <c r="AV22" s="31" t="s">
        <v>38</v>
      </c>
      <c r="AW22" s="31" t="s">
        <v>39</v>
      </c>
      <c r="AX22" s="31" t="s">
        <v>38</v>
      </c>
      <c r="AY22" s="31" t="s">
        <v>39</v>
      </c>
      <c r="AZ22" s="31" t="s">
        <v>38</v>
      </c>
      <c r="BA22" s="31" t="s">
        <v>39</v>
      </c>
      <c r="BB22" s="31" t="s">
        <v>38</v>
      </c>
      <c r="BC22" s="31" t="s">
        <v>39</v>
      </c>
      <c r="BD22" s="31" t="s">
        <v>38</v>
      </c>
      <c r="BE22" s="31" t="s">
        <v>39</v>
      </c>
      <c r="BF22" s="31" t="s">
        <v>38</v>
      </c>
      <c r="BG22" s="31" t="s">
        <v>39</v>
      </c>
      <c r="BH22" s="31" t="s">
        <v>38</v>
      </c>
      <c r="BI22" s="31" t="s">
        <v>39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3" t="s">
        <v>40</v>
      </c>
      <c r="N23" s="185"/>
      <c r="O23" s="185"/>
      <c r="P23" s="185"/>
      <c r="Q23" s="185">
        <v>16</v>
      </c>
      <c r="R23" s="185"/>
      <c r="S23" s="185"/>
      <c r="T23" s="185"/>
      <c r="U23" s="187"/>
      <c r="V23" s="186" t="s">
        <v>41</v>
      </c>
      <c r="W23" s="185"/>
      <c r="X23" s="185"/>
      <c r="Y23" s="185"/>
      <c r="Z23" s="185"/>
      <c r="AA23" s="185"/>
      <c r="AB23" s="185"/>
      <c r="AC23" s="185"/>
      <c r="AD23" s="185" t="s">
        <v>42</v>
      </c>
      <c r="AE23" s="185" t="s">
        <v>42</v>
      </c>
      <c r="AF23" s="185" t="s">
        <v>43</v>
      </c>
      <c r="AG23" s="185" t="s">
        <v>43</v>
      </c>
      <c r="AH23" s="185" t="s">
        <v>43</v>
      </c>
      <c r="AI23" s="185" t="s">
        <v>42</v>
      </c>
      <c r="AJ23" s="213"/>
      <c r="AK23" s="185"/>
      <c r="AL23" s="185"/>
      <c r="AM23" s="185"/>
      <c r="AN23" s="185">
        <v>8</v>
      </c>
      <c r="AO23" s="185"/>
      <c r="AP23" s="185"/>
      <c r="AQ23" s="187"/>
      <c r="AR23" s="185" t="s">
        <v>42</v>
      </c>
      <c r="AS23" s="185" t="s">
        <v>44</v>
      </c>
      <c r="AT23" s="185" t="s">
        <v>44</v>
      </c>
      <c r="AU23" s="185" t="s">
        <v>44</v>
      </c>
      <c r="AV23" s="185" t="s">
        <v>44</v>
      </c>
      <c r="AW23" s="185" t="s">
        <v>44</v>
      </c>
      <c r="AX23" s="185" t="s">
        <v>44</v>
      </c>
      <c r="AY23" s="185" t="s">
        <v>45</v>
      </c>
      <c r="AZ23" s="185" t="s">
        <v>45</v>
      </c>
      <c r="BA23" s="185" t="s">
        <v>45</v>
      </c>
      <c r="BB23" s="185" t="s">
        <v>38</v>
      </c>
      <c r="BC23" s="185" t="s">
        <v>38</v>
      </c>
      <c r="BD23" s="185" t="s">
        <v>38</v>
      </c>
      <c r="BE23" s="185"/>
      <c r="BF23" s="185"/>
      <c r="BG23" s="185"/>
      <c r="BH23" s="185"/>
      <c r="BI23" s="185"/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4"/>
      <c r="N24" s="184"/>
      <c r="O24" s="184"/>
      <c r="P24" s="184"/>
      <c r="Q24" s="184"/>
      <c r="R24" s="184"/>
      <c r="S24" s="184"/>
      <c r="T24" s="184"/>
      <c r="U24" s="188"/>
      <c r="V24" s="131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214"/>
      <c r="AK24" s="184"/>
      <c r="AL24" s="184"/>
      <c r="AM24" s="184"/>
      <c r="AN24" s="184"/>
      <c r="AO24" s="184"/>
      <c r="AP24" s="184"/>
      <c r="AQ24" s="188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4" t="s">
        <v>46</v>
      </c>
      <c r="N25" s="34"/>
      <c r="O25" s="35"/>
      <c r="P25" s="36"/>
      <c r="Q25" s="36"/>
      <c r="R25" s="26"/>
      <c r="S25" s="35" t="s">
        <v>47</v>
      </c>
      <c r="T25" s="34"/>
      <c r="U25" s="36"/>
      <c r="V25" s="36"/>
      <c r="W25" s="36"/>
      <c r="X25" s="36"/>
      <c r="Y25" s="36"/>
      <c r="Z25" s="37" t="s">
        <v>42</v>
      </c>
      <c r="AA25" s="38" t="s">
        <v>48</v>
      </c>
      <c r="AB25" s="39"/>
      <c r="AC25" s="37"/>
      <c r="AD25" s="40"/>
      <c r="AE25" s="40"/>
      <c r="AF25" s="37"/>
      <c r="AG25" s="38"/>
      <c r="AH25" s="39"/>
      <c r="AI25" s="39"/>
      <c r="AJ25" s="39"/>
      <c r="AK25" s="37"/>
      <c r="AL25" s="37"/>
      <c r="AM25" s="37"/>
      <c r="AN25" s="37"/>
      <c r="AO25" s="37"/>
      <c r="AP25" s="37"/>
      <c r="AQ25" s="36"/>
      <c r="AR25" s="36"/>
      <c r="AS25" s="41"/>
      <c r="AT25" s="41" t="s">
        <v>43</v>
      </c>
      <c r="AU25" s="35" t="s">
        <v>49</v>
      </c>
      <c r="AV25" s="36"/>
      <c r="AW25" s="36"/>
      <c r="AX25" s="41"/>
      <c r="AY25" s="41"/>
      <c r="AZ25" s="36"/>
      <c r="BA25" s="1"/>
      <c r="BB25" s="1"/>
      <c r="BC25" s="1"/>
      <c r="BD25" s="1"/>
      <c r="BE25" s="1"/>
      <c r="BF25" s="1"/>
      <c r="BG25" s="36"/>
      <c r="BH25" s="36"/>
      <c r="BI25" s="36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1"/>
      <c r="N26" s="36"/>
      <c r="O26" s="36"/>
      <c r="P26" s="36"/>
      <c r="Q26" s="36"/>
      <c r="R26" s="36" t="s">
        <v>38</v>
      </c>
      <c r="S26" s="136" t="s">
        <v>50</v>
      </c>
      <c r="T26" s="137"/>
      <c r="U26" s="137"/>
      <c r="V26" s="137"/>
      <c r="W26" s="137"/>
      <c r="X26" s="137"/>
      <c r="Y26" s="137"/>
      <c r="Z26" s="41" t="s">
        <v>51</v>
      </c>
      <c r="AA26" s="35" t="s">
        <v>52</v>
      </c>
      <c r="AB26" s="36"/>
      <c r="AC26" s="36"/>
      <c r="AD26" s="36" t="s">
        <v>44</v>
      </c>
      <c r="AE26" s="35" t="s">
        <v>53</v>
      </c>
      <c r="AF26" s="36"/>
      <c r="AG26" s="36"/>
      <c r="AH26" s="36"/>
      <c r="AI26" s="36"/>
      <c r="AJ26" s="36"/>
      <c r="AK26" s="36"/>
      <c r="AL26" s="41" t="s">
        <v>54</v>
      </c>
      <c r="AM26" s="35" t="s">
        <v>55</v>
      </c>
      <c r="AN26" s="36"/>
      <c r="AO26" s="36"/>
      <c r="AP26" s="41"/>
      <c r="AQ26" s="36"/>
      <c r="AR26" s="36"/>
      <c r="AS26" s="36"/>
      <c r="AT26" s="37" t="s">
        <v>45</v>
      </c>
      <c r="AU26" s="136" t="s">
        <v>56</v>
      </c>
      <c r="AV26" s="137"/>
      <c r="AW26" s="137"/>
      <c r="AX26" s="137"/>
      <c r="AY26" s="137"/>
      <c r="AZ26" s="36"/>
      <c r="BA26" s="1"/>
      <c r="BB26" s="1"/>
      <c r="BC26" s="1"/>
      <c r="BD26" s="1"/>
      <c r="BE26" s="1"/>
      <c r="BF26" s="1"/>
      <c r="BG26" s="36"/>
      <c r="BH26" s="36"/>
      <c r="BI26" s="36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1"/>
      <c r="N27" s="36"/>
      <c r="O27" s="36"/>
      <c r="P27" s="36"/>
      <c r="Q27" s="36"/>
      <c r="R27" s="36"/>
      <c r="S27" s="35"/>
      <c r="T27" s="36"/>
      <c r="U27" s="36"/>
      <c r="V27" s="36"/>
      <c r="W27" s="36"/>
      <c r="X27" s="36"/>
      <c r="Y27" s="36"/>
      <c r="Z27" s="36"/>
      <c r="AA27" s="35"/>
      <c r="AB27" s="36"/>
      <c r="AC27" s="36"/>
      <c r="AD27" s="42"/>
      <c r="AE27" s="43"/>
      <c r="AF27" s="36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6"/>
      <c r="AY27" s="36"/>
      <c r="AZ27" s="36"/>
      <c r="BA27" s="42"/>
      <c r="BB27" s="43"/>
      <c r="BC27" s="44"/>
      <c r="BD27" s="44"/>
      <c r="BE27" s="42"/>
      <c r="BF27" s="41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38" t="s">
        <v>57</v>
      </c>
      <c r="B28" s="141" t="s">
        <v>58</v>
      </c>
      <c r="C28" s="180" t="s">
        <v>59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53"/>
      <c r="O28" s="143" t="s">
        <v>60</v>
      </c>
      <c r="P28" s="145" t="s">
        <v>61</v>
      </c>
      <c r="Q28" s="147" t="s">
        <v>62</v>
      </c>
      <c r="R28" s="125"/>
      <c r="S28" s="125"/>
      <c r="T28" s="125"/>
      <c r="U28" s="125"/>
      <c r="V28" s="125"/>
      <c r="W28" s="125"/>
      <c r="X28" s="125"/>
      <c r="Y28" s="45"/>
      <c r="Z28" s="203" t="s">
        <v>63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6"/>
      <c r="AU28" s="46"/>
      <c r="AV28" s="203" t="s">
        <v>64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6"/>
      <c r="BQ28" s="47"/>
      <c r="BR28" s="48"/>
    </row>
    <row r="29" spans="1:70" ht="19.5" customHeight="1">
      <c r="A29" s="139"/>
      <c r="B29" s="142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  <c r="O29" s="144"/>
      <c r="P29" s="146"/>
      <c r="Q29" s="152" t="s">
        <v>65</v>
      </c>
      <c r="R29" s="153"/>
      <c r="S29" s="152" t="s">
        <v>66</v>
      </c>
      <c r="T29" s="153"/>
      <c r="U29" s="152" t="s">
        <v>67</v>
      </c>
      <c r="V29" s="153"/>
      <c r="W29" s="152" t="s">
        <v>68</v>
      </c>
      <c r="X29" s="153"/>
      <c r="Y29" s="148" t="s">
        <v>69</v>
      </c>
      <c r="Z29" s="174" t="s">
        <v>70</v>
      </c>
      <c r="AA29" s="175"/>
      <c r="AB29" s="157" t="s">
        <v>71</v>
      </c>
      <c r="AC29" s="125"/>
      <c r="AD29" s="125"/>
      <c r="AE29" s="125"/>
      <c r="AF29" s="125"/>
      <c r="AG29" s="125"/>
      <c r="AH29" s="125"/>
      <c r="AI29" s="126"/>
      <c r="AJ29" s="174" t="s">
        <v>72</v>
      </c>
      <c r="AK29" s="175"/>
      <c r="AL29" s="49"/>
      <c r="AM29" s="210" t="s">
        <v>73</v>
      </c>
      <c r="AN29" s="153"/>
      <c r="AO29" s="152" t="s">
        <v>74</v>
      </c>
      <c r="AP29" s="181"/>
      <c r="AQ29" s="201" t="s">
        <v>75</v>
      </c>
      <c r="AR29" s="181"/>
      <c r="AS29" s="181"/>
      <c r="AT29" s="153"/>
      <c r="AU29" s="148" t="s">
        <v>76</v>
      </c>
      <c r="AV29" s="207" t="s">
        <v>70</v>
      </c>
      <c r="AW29" s="153"/>
      <c r="AX29" s="204" t="s">
        <v>71</v>
      </c>
      <c r="AY29" s="125"/>
      <c r="AZ29" s="125"/>
      <c r="BA29" s="125"/>
      <c r="BB29" s="125"/>
      <c r="BC29" s="125"/>
      <c r="BD29" s="125"/>
      <c r="BE29" s="126"/>
      <c r="BF29" s="207" t="s">
        <v>72</v>
      </c>
      <c r="BG29" s="153"/>
      <c r="BH29" s="50"/>
      <c r="BI29" s="210" t="s">
        <v>73</v>
      </c>
      <c r="BJ29" s="153"/>
      <c r="BK29" s="152" t="s">
        <v>74</v>
      </c>
      <c r="BL29" s="181"/>
      <c r="BM29" s="201" t="s">
        <v>75</v>
      </c>
      <c r="BN29" s="181"/>
      <c r="BO29" s="181"/>
      <c r="BP29" s="153"/>
      <c r="BQ29" s="205"/>
      <c r="BR29" s="146"/>
    </row>
    <row r="30" spans="1:70" ht="16.5" customHeight="1">
      <c r="A30" s="139"/>
      <c r="B30" s="142"/>
      <c r="C30" s="14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  <c r="O30" s="144"/>
      <c r="P30" s="146"/>
      <c r="Q30" s="144"/>
      <c r="R30" s="146"/>
      <c r="S30" s="144"/>
      <c r="T30" s="146"/>
      <c r="U30" s="144"/>
      <c r="V30" s="146"/>
      <c r="W30" s="144"/>
      <c r="X30" s="146"/>
      <c r="Y30" s="139"/>
      <c r="Z30" s="144"/>
      <c r="AA30" s="137"/>
      <c r="AB30" s="152" t="s">
        <v>70</v>
      </c>
      <c r="AC30" s="153"/>
      <c r="AD30" s="157" t="s">
        <v>77</v>
      </c>
      <c r="AE30" s="125"/>
      <c r="AF30" s="125"/>
      <c r="AG30" s="125"/>
      <c r="AH30" s="125"/>
      <c r="AI30" s="126"/>
      <c r="AJ30" s="144"/>
      <c r="AK30" s="137"/>
      <c r="AL30" s="51"/>
      <c r="AM30" s="137"/>
      <c r="AN30" s="146"/>
      <c r="AO30" s="144"/>
      <c r="AP30" s="137"/>
      <c r="AQ30" s="176"/>
      <c r="AR30" s="156"/>
      <c r="AS30" s="156"/>
      <c r="AT30" s="177"/>
      <c r="AU30" s="139"/>
      <c r="AV30" s="208"/>
      <c r="AW30" s="146"/>
      <c r="AX30" s="174" t="s">
        <v>70</v>
      </c>
      <c r="AY30" s="175"/>
      <c r="AZ30" s="204" t="s">
        <v>78</v>
      </c>
      <c r="BA30" s="125"/>
      <c r="BB30" s="125"/>
      <c r="BC30" s="125"/>
      <c r="BD30" s="125"/>
      <c r="BE30" s="126"/>
      <c r="BF30" s="208"/>
      <c r="BG30" s="146"/>
      <c r="BH30" s="50"/>
      <c r="BI30" s="137"/>
      <c r="BJ30" s="146"/>
      <c r="BK30" s="144"/>
      <c r="BL30" s="137"/>
      <c r="BM30" s="176"/>
      <c r="BN30" s="156"/>
      <c r="BO30" s="156"/>
      <c r="BP30" s="177"/>
      <c r="BQ30" s="205"/>
      <c r="BR30" s="146"/>
    </row>
    <row r="31" spans="1:70" ht="12.75" customHeight="1">
      <c r="A31" s="139"/>
      <c r="B31" s="142"/>
      <c r="C31" s="14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6"/>
      <c r="O31" s="144"/>
      <c r="P31" s="146"/>
      <c r="Q31" s="144"/>
      <c r="R31" s="146"/>
      <c r="S31" s="144"/>
      <c r="T31" s="146"/>
      <c r="U31" s="144"/>
      <c r="V31" s="146"/>
      <c r="W31" s="144"/>
      <c r="X31" s="146"/>
      <c r="Y31" s="139"/>
      <c r="Z31" s="144"/>
      <c r="AA31" s="137"/>
      <c r="AB31" s="144"/>
      <c r="AC31" s="146"/>
      <c r="AD31" s="211" t="s">
        <v>79</v>
      </c>
      <c r="AE31" s="146"/>
      <c r="AF31" s="202" t="s">
        <v>80</v>
      </c>
      <c r="AG31" s="146"/>
      <c r="AH31" s="202" t="s">
        <v>81</v>
      </c>
      <c r="AI31" s="146"/>
      <c r="AJ31" s="144"/>
      <c r="AK31" s="137"/>
      <c r="AL31" s="51"/>
      <c r="AM31" s="137"/>
      <c r="AN31" s="146"/>
      <c r="AO31" s="144"/>
      <c r="AP31" s="137"/>
      <c r="AQ31" s="212" t="s">
        <v>82</v>
      </c>
      <c r="AR31" s="146"/>
      <c r="AS31" s="212" t="s">
        <v>83</v>
      </c>
      <c r="AT31" s="146"/>
      <c r="AU31" s="139"/>
      <c r="AV31" s="208"/>
      <c r="AW31" s="146"/>
      <c r="AX31" s="144"/>
      <c r="AY31" s="137"/>
      <c r="AZ31" s="143" t="s">
        <v>79</v>
      </c>
      <c r="BA31" s="153"/>
      <c r="BB31" s="202" t="s">
        <v>80</v>
      </c>
      <c r="BC31" s="146"/>
      <c r="BD31" s="202" t="s">
        <v>81</v>
      </c>
      <c r="BE31" s="146"/>
      <c r="BF31" s="208"/>
      <c r="BG31" s="146"/>
      <c r="BH31" s="50"/>
      <c r="BI31" s="137"/>
      <c r="BJ31" s="146"/>
      <c r="BK31" s="144"/>
      <c r="BL31" s="137"/>
      <c r="BM31" s="152" t="s">
        <v>82</v>
      </c>
      <c r="BN31" s="153"/>
      <c r="BO31" s="202" t="s">
        <v>83</v>
      </c>
      <c r="BP31" s="137"/>
      <c r="BQ31" s="206" t="s">
        <v>84</v>
      </c>
      <c r="BR31" s="146"/>
    </row>
    <row r="32" spans="1:70" ht="27" customHeight="1">
      <c r="A32" s="139"/>
      <c r="B32" s="142"/>
      <c r="C32" s="14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6"/>
      <c r="O32" s="144"/>
      <c r="P32" s="146"/>
      <c r="Q32" s="144"/>
      <c r="R32" s="146"/>
      <c r="S32" s="144"/>
      <c r="T32" s="146"/>
      <c r="U32" s="144"/>
      <c r="V32" s="146"/>
      <c r="W32" s="144"/>
      <c r="X32" s="146"/>
      <c r="Y32" s="139"/>
      <c r="Z32" s="144"/>
      <c r="AA32" s="137"/>
      <c r="AB32" s="144"/>
      <c r="AC32" s="146"/>
      <c r="AD32" s="137"/>
      <c r="AE32" s="146"/>
      <c r="AF32" s="144"/>
      <c r="AG32" s="146"/>
      <c r="AH32" s="144"/>
      <c r="AI32" s="146"/>
      <c r="AJ32" s="144"/>
      <c r="AK32" s="137"/>
      <c r="AL32" s="51"/>
      <c r="AM32" s="137"/>
      <c r="AN32" s="146"/>
      <c r="AO32" s="144"/>
      <c r="AP32" s="137"/>
      <c r="AQ32" s="144"/>
      <c r="AR32" s="146"/>
      <c r="AS32" s="144"/>
      <c r="AT32" s="146"/>
      <c r="AU32" s="139"/>
      <c r="AV32" s="208"/>
      <c r="AW32" s="146"/>
      <c r="AX32" s="144"/>
      <c r="AY32" s="137"/>
      <c r="AZ32" s="144"/>
      <c r="BA32" s="146"/>
      <c r="BB32" s="144"/>
      <c r="BC32" s="146"/>
      <c r="BD32" s="144"/>
      <c r="BE32" s="146"/>
      <c r="BF32" s="208"/>
      <c r="BG32" s="146"/>
      <c r="BH32" s="50"/>
      <c r="BI32" s="137"/>
      <c r="BJ32" s="146"/>
      <c r="BK32" s="144"/>
      <c r="BL32" s="137"/>
      <c r="BM32" s="144"/>
      <c r="BN32" s="146"/>
      <c r="BO32" s="144"/>
      <c r="BP32" s="137"/>
      <c r="BQ32" s="52"/>
      <c r="BR32" s="53"/>
    </row>
    <row r="33" spans="1:70" ht="36.75" customHeight="1" thickBot="1">
      <c r="A33" s="140"/>
      <c r="B33" s="142"/>
      <c r="C33" s="144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46"/>
      <c r="O33" s="144"/>
      <c r="P33" s="146"/>
      <c r="Q33" s="144"/>
      <c r="R33" s="146"/>
      <c r="S33" s="144"/>
      <c r="T33" s="146"/>
      <c r="U33" s="144"/>
      <c r="V33" s="146"/>
      <c r="W33" s="144"/>
      <c r="X33" s="146"/>
      <c r="Y33" s="139"/>
      <c r="Z33" s="144"/>
      <c r="AA33" s="137"/>
      <c r="AB33" s="176"/>
      <c r="AC33" s="177"/>
      <c r="AD33" s="137"/>
      <c r="AE33" s="146"/>
      <c r="AF33" s="144"/>
      <c r="AG33" s="146"/>
      <c r="AH33" s="144"/>
      <c r="AI33" s="146"/>
      <c r="AJ33" s="144"/>
      <c r="AK33" s="137"/>
      <c r="AL33" s="54"/>
      <c r="AM33" s="156"/>
      <c r="AN33" s="177"/>
      <c r="AO33" s="176"/>
      <c r="AP33" s="156"/>
      <c r="AQ33" s="176"/>
      <c r="AR33" s="177"/>
      <c r="AS33" s="176"/>
      <c r="AT33" s="177"/>
      <c r="AU33" s="139"/>
      <c r="AV33" s="209"/>
      <c r="AW33" s="177"/>
      <c r="AX33" s="176"/>
      <c r="AY33" s="156"/>
      <c r="AZ33" s="176"/>
      <c r="BA33" s="177"/>
      <c r="BB33" s="176"/>
      <c r="BC33" s="177"/>
      <c r="BD33" s="144"/>
      <c r="BE33" s="146"/>
      <c r="BF33" s="209"/>
      <c r="BG33" s="177"/>
      <c r="BH33" s="50"/>
      <c r="BI33" s="156"/>
      <c r="BJ33" s="177"/>
      <c r="BK33" s="176"/>
      <c r="BL33" s="156"/>
      <c r="BM33" s="176"/>
      <c r="BN33" s="177"/>
      <c r="BO33" s="176"/>
      <c r="BP33" s="156"/>
      <c r="BQ33" s="55"/>
      <c r="BR33" s="56"/>
    </row>
    <row r="34" spans="1:70" ht="16.5" customHeight="1" thickBot="1">
      <c r="A34" s="178" t="s">
        <v>85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79"/>
      <c r="BR34" s="153"/>
    </row>
    <row r="35" spans="1:70" ht="36.75" customHeight="1">
      <c r="A35" s="57">
        <v>1</v>
      </c>
      <c r="B35" s="65" t="s">
        <v>203</v>
      </c>
      <c r="C35" s="128" t="s">
        <v>302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12">
        <v>11</v>
      </c>
      <c r="P35" s="113"/>
      <c r="Q35" s="130">
        <f t="shared" ref="Q35:Q40" si="0">O35*30</f>
        <v>330</v>
      </c>
      <c r="R35" s="120"/>
      <c r="S35" s="119">
        <f t="shared" ref="S35:S40" si="1">W35</f>
        <v>150</v>
      </c>
      <c r="T35" s="120"/>
      <c r="U35" s="112">
        <v>6</v>
      </c>
      <c r="V35" s="113"/>
      <c r="W35" s="119">
        <f t="shared" ref="W35:W40" si="2">Z35+AV35</f>
        <v>150</v>
      </c>
      <c r="X35" s="120"/>
      <c r="Y35" s="59">
        <v>5</v>
      </c>
      <c r="Z35" s="119">
        <f t="shared" ref="Z35:Z40" si="3">Y35*30</f>
        <v>150</v>
      </c>
      <c r="AA35" s="120"/>
      <c r="AB35" s="119">
        <f t="shared" ref="AB35:AB40" si="4">AD35+AF35+AH35</f>
        <v>62</v>
      </c>
      <c r="AC35" s="120"/>
      <c r="AD35" s="112"/>
      <c r="AE35" s="113"/>
      <c r="AF35" s="112"/>
      <c r="AG35" s="113"/>
      <c r="AH35" s="112">
        <v>62</v>
      </c>
      <c r="AI35" s="113"/>
      <c r="AJ35" s="119">
        <f t="shared" ref="AJ35:AJ40" si="5">Z35-AB35</f>
        <v>88</v>
      </c>
      <c r="AK35" s="120"/>
      <c r="AL35" s="60">
        <f t="shared" ref="AL35:AL41" si="6">AJ35/Z35*100</f>
        <v>58.666666666666664</v>
      </c>
      <c r="AM35" s="121"/>
      <c r="AN35" s="113"/>
      <c r="AO35" s="112"/>
      <c r="AP35" s="113"/>
      <c r="AQ35" s="112" t="s">
        <v>92</v>
      </c>
      <c r="AR35" s="113"/>
      <c r="AS35" s="112"/>
      <c r="AT35" s="113"/>
      <c r="AU35" s="59"/>
      <c r="AV35" s="119">
        <f t="shared" ref="AV35:AV40" si="7">AU35*30</f>
        <v>0</v>
      </c>
      <c r="AW35" s="120"/>
      <c r="AX35" s="119">
        <f t="shared" ref="AX35:AX40" si="8">AZ35+BB35+BD35</f>
        <v>0</v>
      </c>
      <c r="AY35" s="133"/>
      <c r="AZ35" s="112"/>
      <c r="BA35" s="113"/>
      <c r="BB35" s="112"/>
      <c r="BC35" s="113"/>
      <c r="BD35" s="112"/>
      <c r="BE35" s="113"/>
      <c r="BF35" s="119">
        <f t="shared" ref="BF35:BF40" si="9">AV35-AX35</f>
        <v>0</v>
      </c>
      <c r="BG35" s="120"/>
      <c r="BH35" s="60" t="e">
        <f t="shared" ref="BH35:BH40" si="10">BF35/AV35*100</f>
        <v>#DIV/0!</v>
      </c>
      <c r="BI35" s="121"/>
      <c r="BJ35" s="113"/>
      <c r="BK35" s="112"/>
      <c r="BL35" s="131"/>
      <c r="BM35" s="112"/>
      <c r="BN35" s="113"/>
      <c r="BO35" s="112"/>
      <c r="BP35" s="182"/>
      <c r="BQ35" s="259" t="s">
        <v>322</v>
      </c>
      <c r="BR35" s="260"/>
    </row>
    <row r="36" spans="1:70" ht="49.5" customHeight="1">
      <c r="A36" s="57">
        <v>2</v>
      </c>
      <c r="B36" s="65" t="s">
        <v>303</v>
      </c>
      <c r="C36" s="128" t="s">
        <v>304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12">
        <v>3.5</v>
      </c>
      <c r="P36" s="113"/>
      <c r="Q36" s="130">
        <f t="shared" si="0"/>
        <v>105</v>
      </c>
      <c r="R36" s="120"/>
      <c r="S36" s="119">
        <f t="shared" si="1"/>
        <v>105</v>
      </c>
      <c r="T36" s="120"/>
      <c r="U36" s="112"/>
      <c r="V36" s="113"/>
      <c r="W36" s="119">
        <f t="shared" si="2"/>
        <v>105</v>
      </c>
      <c r="X36" s="120"/>
      <c r="Y36" s="59"/>
      <c r="Z36" s="119">
        <f t="shared" si="3"/>
        <v>0</v>
      </c>
      <c r="AA36" s="120"/>
      <c r="AB36" s="119">
        <f t="shared" si="4"/>
        <v>0</v>
      </c>
      <c r="AC36" s="120"/>
      <c r="AD36" s="112"/>
      <c r="AE36" s="113"/>
      <c r="AF36" s="112"/>
      <c r="AG36" s="113"/>
      <c r="AH36" s="112"/>
      <c r="AI36" s="113"/>
      <c r="AJ36" s="119">
        <f t="shared" si="5"/>
        <v>0</v>
      </c>
      <c r="AK36" s="120"/>
      <c r="AL36" s="60" t="e">
        <f t="shared" si="6"/>
        <v>#DIV/0!</v>
      </c>
      <c r="AM36" s="121"/>
      <c r="AN36" s="113"/>
      <c r="AO36" s="112"/>
      <c r="AP36" s="113"/>
      <c r="AQ36" s="112"/>
      <c r="AR36" s="113"/>
      <c r="AS36" s="112"/>
      <c r="AT36" s="113"/>
      <c r="AU36" s="59">
        <v>3.5</v>
      </c>
      <c r="AV36" s="119">
        <f t="shared" si="7"/>
        <v>105</v>
      </c>
      <c r="AW36" s="120"/>
      <c r="AX36" s="119">
        <f t="shared" si="8"/>
        <v>34</v>
      </c>
      <c r="AY36" s="133"/>
      <c r="AZ36" s="112">
        <v>18</v>
      </c>
      <c r="BA36" s="113"/>
      <c r="BB36" s="112"/>
      <c r="BC36" s="113"/>
      <c r="BD36" s="112">
        <v>16</v>
      </c>
      <c r="BE36" s="113"/>
      <c r="BF36" s="119">
        <f t="shared" si="9"/>
        <v>71</v>
      </c>
      <c r="BG36" s="120"/>
      <c r="BH36" s="60">
        <f t="shared" si="10"/>
        <v>67.61904761904762</v>
      </c>
      <c r="BI36" s="121"/>
      <c r="BJ36" s="113"/>
      <c r="BK36" s="112"/>
      <c r="BL36" s="131"/>
      <c r="BM36" s="112" t="s">
        <v>106</v>
      </c>
      <c r="BN36" s="113"/>
      <c r="BO36" s="112"/>
      <c r="BP36" s="182"/>
      <c r="BQ36" s="261" t="s">
        <v>99</v>
      </c>
      <c r="BR36" s="262"/>
    </row>
    <row r="37" spans="1:70" ht="15.75" customHeight="1">
      <c r="A37" s="57">
        <v>3</v>
      </c>
      <c r="B37" s="65" t="s">
        <v>142</v>
      </c>
      <c r="C37" s="128" t="s">
        <v>305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12">
        <v>3.5</v>
      </c>
      <c r="P37" s="113"/>
      <c r="Q37" s="130">
        <f t="shared" si="0"/>
        <v>105</v>
      </c>
      <c r="R37" s="120"/>
      <c r="S37" s="119">
        <f t="shared" si="1"/>
        <v>105</v>
      </c>
      <c r="T37" s="120"/>
      <c r="U37" s="112"/>
      <c r="V37" s="113"/>
      <c r="W37" s="119">
        <f t="shared" si="2"/>
        <v>105</v>
      </c>
      <c r="X37" s="120"/>
      <c r="Y37" s="59">
        <v>3.5</v>
      </c>
      <c r="Z37" s="119">
        <f t="shared" si="3"/>
        <v>105</v>
      </c>
      <c r="AA37" s="120"/>
      <c r="AB37" s="119">
        <f t="shared" si="4"/>
        <v>48</v>
      </c>
      <c r="AC37" s="120"/>
      <c r="AD37" s="112">
        <v>24</v>
      </c>
      <c r="AE37" s="113"/>
      <c r="AF37" s="112"/>
      <c r="AG37" s="113"/>
      <c r="AH37" s="112">
        <v>24</v>
      </c>
      <c r="AI37" s="113"/>
      <c r="AJ37" s="119">
        <f t="shared" si="5"/>
        <v>57</v>
      </c>
      <c r="AK37" s="120"/>
      <c r="AL37" s="60">
        <f t="shared" si="6"/>
        <v>54.285714285714285</v>
      </c>
      <c r="AM37" s="121"/>
      <c r="AN37" s="113"/>
      <c r="AO37" s="112"/>
      <c r="AP37" s="113"/>
      <c r="AQ37" s="112"/>
      <c r="AR37" s="113"/>
      <c r="AS37" s="112" t="s">
        <v>100</v>
      </c>
      <c r="AT37" s="113"/>
      <c r="AU37" s="59"/>
      <c r="AV37" s="119">
        <f t="shared" si="7"/>
        <v>0</v>
      </c>
      <c r="AW37" s="120"/>
      <c r="AX37" s="119">
        <f t="shared" si="8"/>
        <v>0</v>
      </c>
      <c r="AY37" s="133"/>
      <c r="AZ37" s="112"/>
      <c r="BA37" s="113"/>
      <c r="BB37" s="112"/>
      <c r="BC37" s="113"/>
      <c r="BD37" s="112"/>
      <c r="BE37" s="113"/>
      <c r="BF37" s="119">
        <f t="shared" si="9"/>
        <v>0</v>
      </c>
      <c r="BG37" s="120"/>
      <c r="BH37" s="60" t="e">
        <f t="shared" si="10"/>
        <v>#DIV/0!</v>
      </c>
      <c r="BI37" s="121"/>
      <c r="BJ37" s="113"/>
      <c r="BK37" s="112"/>
      <c r="BL37" s="131"/>
      <c r="BM37" s="112"/>
      <c r="BN37" s="113"/>
      <c r="BO37" s="112"/>
      <c r="BP37" s="182"/>
      <c r="BQ37" s="261" t="s">
        <v>99</v>
      </c>
      <c r="BR37" s="262"/>
    </row>
    <row r="38" spans="1:70" ht="36" customHeight="1">
      <c r="A38" s="57">
        <v>4</v>
      </c>
      <c r="B38" s="65" t="s">
        <v>216</v>
      </c>
      <c r="C38" s="128" t="s">
        <v>306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12">
        <v>3</v>
      </c>
      <c r="P38" s="113"/>
      <c r="Q38" s="130">
        <f t="shared" si="0"/>
        <v>90</v>
      </c>
      <c r="R38" s="120"/>
      <c r="S38" s="119">
        <f t="shared" si="1"/>
        <v>90</v>
      </c>
      <c r="T38" s="120"/>
      <c r="U38" s="112"/>
      <c r="V38" s="113"/>
      <c r="W38" s="119">
        <f t="shared" si="2"/>
        <v>90</v>
      </c>
      <c r="X38" s="120"/>
      <c r="Y38" s="59">
        <v>3</v>
      </c>
      <c r="Z38" s="119">
        <f t="shared" si="3"/>
        <v>90</v>
      </c>
      <c r="AA38" s="120"/>
      <c r="AB38" s="119">
        <f t="shared" si="4"/>
        <v>34</v>
      </c>
      <c r="AC38" s="120"/>
      <c r="AD38" s="112">
        <v>18</v>
      </c>
      <c r="AE38" s="113"/>
      <c r="AF38" s="112"/>
      <c r="AG38" s="113"/>
      <c r="AH38" s="112">
        <v>16</v>
      </c>
      <c r="AI38" s="113"/>
      <c r="AJ38" s="119">
        <f t="shared" si="5"/>
        <v>56</v>
      </c>
      <c r="AK38" s="120"/>
      <c r="AL38" s="60">
        <f t="shared" si="6"/>
        <v>62.222222222222221</v>
      </c>
      <c r="AM38" s="121"/>
      <c r="AN38" s="113"/>
      <c r="AO38" s="112"/>
      <c r="AP38" s="113"/>
      <c r="AQ38" s="112" t="s">
        <v>92</v>
      </c>
      <c r="AR38" s="113"/>
      <c r="AS38" s="112"/>
      <c r="AT38" s="113"/>
      <c r="AU38" s="59"/>
      <c r="AV38" s="119">
        <f t="shared" si="7"/>
        <v>0</v>
      </c>
      <c r="AW38" s="120"/>
      <c r="AX38" s="119">
        <f t="shared" si="8"/>
        <v>0</v>
      </c>
      <c r="AY38" s="133"/>
      <c r="AZ38" s="112"/>
      <c r="BA38" s="113"/>
      <c r="BB38" s="112"/>
      <c r="BC38" s="113"/>
      <c r="BD38" s="112"/>
      <c r="BE38" s="113"/>
      <c r="BF38" s="119">
        <f t="shared" si="9"/>
        <v>0</v>
      </c>
      <c r="BG38" s="120"/>
      <c r="BH38" s="60" t="e">
        <f t="shared" si="10"/>
        <v>#DIV/0!</v>
      </c>
      <c r="BI38" s="121"/>
      <c r="BJ38" s="113"/>
      <c r="BK38" s="112"/>
      <c r="BL38" s="131"/>
      <c r="BM38" s="112"/>
      <c r="BN38" s="113"/>
      <c r="BO38" s="112"/>
      <c r="BP38" s="182"/>
      <c r="BQ38" s="261" t="s">
        <v>99</v>
      </c>
      <c r="BR38" s="262"/>
    </row>
    <row r="39" spans="1:70" ht="15.75" customHeight="1">
      <c r="A39" s="86">
        <v>5</v>
      </c>
      <c r="B39" s="65" t="s">
        <v>220</v>
      </c>
      <c r="C39" s="237" t="s">
        <v>307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232"/>
      <c r="O39" s="239">
        <v>3</v>
      </c>
      <c r="P39" s="146"/>
      <c r="Q39" s="243">
        <f t="shared" si="0"/>
        <v>90</v>
      </c>
      <c r="R39" s="230"/>
      <c r="S39" s="238">
        <f t="shared" si="1"/>
        <v>90</v>
      </c>
      <c r="T39" s="230"/>
      <c r="U39" s="239"/>
      <c r="V39" s="146"/>
      <c r="W39" s="238">
        <f t="shared" si="2"/>
        <v>90</v>
      </c>
      <c r="X39" s="230"/>
      <c r="Y39" s="87"/>
      <c r="Z39" s="238">
        <f t="shared" si="3"/>
        <v>0</v>
      </c>
      <c r="AA39" s="230"/>
      <c r="AB39" s="238">
        <f t="shared" si="4"/>
        <v>0</v>
      </c>
      <c r="AC39" s="230"/>
      <c r="AD39" s="239"/>
      <c r="AE39" s="146"/>
      <c r="AF39" s="239"/>
      <c r="AG39" s="146"/>
      <c r="AH39" s="239"/>
      <c r="AI39" s="146"/>
      <c r="AJ39" s="238">
        <f t="shared" si="5"/>
        <v>0</v>
      </c>
      <c r="AK39" s="230"/>
      <c r="AL39" s="74" t="e">
        <f t="shared" si="6"/>
        <v>#DIV/0!</v>
      </c>
      <c r="AM39" s="169"/>
      <c r="AN39" s="146"/>
      <c r="AO39" s="239"/>
      <c r="AP39" s="146"/>
      <c r="AQ39" s="239"/>
      <c r="AR39" s="146"/>
      <c r="AS39" s="239"/>
      <c r="AT39" s="146"/>
      <c r="AU39" s="87">
        <v>3</v>
      </c>
      <c r="AV39" s="238">
        <f t="shared" si="7"/>
        <v>90</v>
      </c>
      <c r="AW39" s="230"/>
      <c r="AX39" s="238">
        <f t="shared" si="8"/>
        <v>30</v>
      </c>
      <c r="AY39" s="229"/>
      <c r="AZ39" s="239">
        <v>16</v>
      </c>
      <c r="BA39" s="146"/>
      <c r="BB39" s="239"/>
      <c r="BC39" s="146"/>
      <c r="BD39" s="239">
        <v>14</v>
      </c>
      <c r="BE39" s="146"/>
      <c r="BF39" s="238">
        <f t="shared" si="9"/>
        <v>60</v>
      </c>
      <c r="BG39" s="230"/>
      <c r="BH39" s="74">
        <f t="shared" si="10"/>
        <v>66.666666666666657</v>
      </c>
      <c r="BI39" s="169"/>
      <c r="BJ39" s="146"/>
      <c r="BK39" s="239"/>
      <c r="BL39" s="244"/>
      <c r="BM39" s="239" t="s">
        <v>106</v>
      </c>
      <c r="BN39" s="146"/>
      <c r="BO39" s="239"/>
      <c r="BP39" s="229"/>
      <c r="BQ39" s="261" t="s">
        <v>99</v>
      </c>
      <c r="BR39" s="262"/>
    </row>
    <row r="40" spans="1:70" ht="51.75" customHeight="1">
      <c r="A40" s="88">
        <v>6</v>
      </c>
      <c r="B40" s="65" t="s">
        <v>308</v>
      </c>
      <c r="C40" s="128" t="s">
        <v>309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231">
        <v>1.5</v>
      </c>
      <c r="P40" s="232"/>
      <c r="Q40" s="233">
        <f t="shared" si="0"/>
        <v>45</v>
      </c>
      <c r="R40" s="232"/>
      <c r="S40" s="231">
        <f t="shared" si="1"/>
        <v>45</v>
      </c>
      <c r="T40" s="232"/>
      <c r="U40" s="231"/>
      <c r="V40" s="232"/>
      <c r="W40" s="231">
        <f t="shared" si="2"/>
        <v>45</v>
      </c>
      <c r="X40" s="232"/>
      <c r="Y40" s="89">
        <v>1.5</v>
      </c>
      <c r="Z40" s="231">
        <f t="shared" si="3"/>
        <v>45</v>
      </c>
      <c r="AA40" s="232"/>
      <c r="AB40" s="231">
        <f t="shared" si="4"/>
        <v>0</v>
      </c>
      <c r="AC40" s="232"/>
      <c r="AD40" s="231"/>
      <c r="AE40" s="232"/>
      <c r="AF40" s="231"/>
      <c r="AG40" s="232"/>
      <c r="AH40" s="231"/>
      <c r="AI40" s="232"/>
      <c r="AJ40" s="231">
        <f t="shared" si="5"/>
        <v>45</v>
      </c>
      <c r="AK40" s="232"/>
      <c r="AL40" s="90">
        <f t="shared" si="6"/>
        <v>100</v>
      </c>
      <c r="AM40" s="246">
        <v>7</v>
      </c>
      <c r="AN40" s="232"/>
      <c r="AO40" s="231"/>
      <c r="AP40" s="232"/>
      <c r="AQ40" s="231"/>
      <c r="AR40" s="232"/>
      <c r="AS40" s="231" t="s">
        <v>100</v>
      </c>
      <c r="AT40" s="232"/>
      <c r="AU40" s="89"/>
      <c r="AV40" s="231">
        <f t="shared" si="7"/>
        <v>0</v>
      </c>
      <c r="AW40" s="232"/>
      <c r="AX40" s="231">
        <f t="shared" si="8"/>
        <v>0</v>
      </c>
      <c r="AY40" s="190"/>
      <c r="AZ40" s="231"/>
      <c r="BA40" s="232"/>
      <c r="BB40" s="231"/>
      <c r="BC40" s="232"/>
      <c r="BD40" s="231"/>
      <c r="BE40" s="232"/>
      <c r="BF40" s="231">
        <f t="shared" si="9"/>
        <v>0</v>
      </c>
      <c r="BG40" s="232"/>
      <c r="BH40" s="90" t="e">
        <f t="shared" si="10"/>
        <v>#DIV/0!</v>
      </c>
      <c r="BI40" s="246"/>
      <c r="BJ40" s="232"/>
      <c r="BK40" s="231"/>
      <c r="BL40" s="191"/>
      <c r="BM40" s="231"/>
      <c r="BN40" s="232"/>
      <c r="BO40" s="231"/>
      <c r="BP40" s="234"/>
      <c r="BQ40" s="261" t="s">
        <v>99</v>
      </c>
      <c r="BR40" s="262"/>
    </row>
    <row r="41" spans="1:70" ht="16.5" customHeight="1" thickBot="1">
      <c r="A41" s="61"/>
      <c r="B41" s="62"/>
      <c r="C41" s="134" t="s">
        <v>117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23"/>
      <c r="O41" s="130">
        <f>SUM(O35:P40)</f>
        <v>25.5</v>
      </c>
      <c r="P41" s="120"/>
      <c r="Q41" s="130">
        <f>SUM(Q35:R40)</f>
        <v>765</v>
      </c>
      <c r="R41" s="120"/>
      <c r="S41" s="130">
        <f>SUM(S35:T40)</f>
        <v>585</v>
      </c>
      <c r="T41" s="120"/>
      <c r="U41" s="130">
        <f>SUM(U35:V40)</f>
        <v>6</v>
      </c>
      <c r="V41" s="120"/>
      <c r="W41" s="130">
        <f>SUM(W35:X40)</f>
        <v>585</v>
      </c>
      <c r="X41" s="120"/>
      <c r="Y41" s="63">
        <f>SUM(Y35:Y40)</f>
        <v>13</v>
      </c>
      <c r="Z41" s="135">
        <f>SUM(Z35:AA40)</f>
        <v>390</v>
      </c>
      <c r="AA41" s="123"/>
      <c r="AB41" s="130">
        <f>SUM(AB35:AC40)</f>
        <v>144</v>
      </c>
      <c r="AC41" s="120"/>
      <c r="AD41" s="130">
        <f>SUM(AD35:AE40)</f>
        <v>42</v>
      </c>
      <c r="AE41" s="120"/>
      <c r="AF41" s="130">
        <f>SUM(AF35:AG40)</f>
        <v>0</v>
      </c>
      <c r="AG41" s="120"/>
      <c r="AH41" s="130">
        <f>SUM(AH35:AI40)</f>
        <v>102</v>
      </c>
      <c r="AI41" s="120"/>
      <c r="AJ41" s="130">
        <f>SUM(AJ35:AK40)</f>
        <v>246</v>
      </c>
      <c r="AK41" s="120"/>
      <c r="AL41" s="60">
        <f t="shared" si="6"/>
        <v>63.076923076923073</v>
      </c>
      <c r="AM41" s="121"/>
      <c r="AN41" s="113"/>
      <c r="AO41" s="112"/>
      <c r="AP41" s="113"/>
      <c r="AQ41" s="112"/>
      <c r="AR41" s="113"/>
      <c r="AS41" s="112"/>
      <c r="AT41" s="113"/>
      <c r="AU41" s="63">
        <f>SUM(AU35:AU40)</f>
        <v>6.5</v>
      </c>
      <c r="AV41" s="135">
        <f>SUM(AV35:AW40)</f>
        <v>195</v>
      </c>
      <c r="AW41" s="123"/>
      <c r="AX41" s="130">
        <f>SUM(AX35:AY40)</f>
        <v>64</v>
      </c>
      <c r="AY41" s="120"/>
      <c r="AZ41" s="130">
        <f>SUM(AZ35:BA40)</f>
        <v>34</v>
      </c>
      <c r="BA41" s="120"/>
      <c r="BB41" s="130">
        <f>SUM(BB35:BC40)</f>
        <v>0</v>
      </c>
      <c r="BC41" s="120"/>
      <c r="BD41" s="130">
        <f>SUM(BD35:BE40)</f>
        <v>30</v>
      </c>
      <c r="BE41" s="120"/>
      <c r="BF41" s="130">
        <f>SUM(BF35:BG40)</f>
        <v>131</v>
      </c>
      <c r="BG41" s="120"/>
      <c r="BH41" s="64"/>
      <c r="BI41" s="171"/>
      <c r="BJ41" s="123"/>
      <c r="BK41" s="134"/>
      <c r="BL41" s="123"/>
      <c r="BM41" s="134"/>
      <c r="BN41" s="123"/>
      <c r="BO41" s="134"/>
      <c r="BP41" s="222"/>
      <c r="BQ41" s="223"/>
      <c r="BR41" s="224"/>
    </row>
    <row r="42" spans="1:70" ht="14.25" customHeight="1" thickBot="1">
      <c r="A42" s="124" t="s">
        <v>120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229"/>
      <c r="BR42" s="230"/>
    </row>
    <row r="43" spans="1:70" ht="33.75" customHeight="1">
      <c r="A43" s="57">
        <v>7</v>
      </c>
      <c r="B43" s="65" t="s">
        <v>310</v>
      </c>
      <c r="C43" s="128" t="s">
        <v>311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2">
        <v>3</v>
      </c>
      <c r="P43" s="113"/>
      <c r="Q43" s="130">
        <f t="shared" ref="Q43:Q50" si="11">O43*30</f>
        <v>90</v>
      </c>
      <c r="R43" s="120"/>
      <c r="S43" s="119">
        <f t="shared" ref="S43:S50" si="12">W43</f>
        <v>90</v>
      </c>
      <c r="T43" s="120"/>
      <c r="U43" s="112"/>
      <c r="V43" s="113"/>
      <c r="W43" s="119">
        <f t="shared" ref="W43:W50" si="13">Z43+AV43</f>
        <v>90</v>
      </c>
      <c r="X43" s="120"/>
      <c r="Y43" s="59"/>
      <c r="Z43" s="119">
        <f t="shared" ref="Z43:Z50" si="14">Y43*30</f>
        <v>0</v>
      </c>
      <c r="AA43" s="120"/>
      <c r="AB43" s="119">
        <f t="shared" ref="AB43:AB50" si="15">AD43+AF43+AH43</f>
        <v>0</v>
      </c>
      <c r="AC43" s="120"/>
      <c r="AD43" s="112"/>
      <c r="AE43" s="113"/>
      <c r="AF43" s="112"/>
      <c r="AG43" s="113"/>
      <c r="AH43" s="112"/>
      <c r="AI43" s="113"/>
      <c r="AJ43" s="119">
        <f t="shared" ref="AJ43:AJ50" si="16">Z43-AB43</f>
        <v>0</v>
      </c>
      <c r="AK43" s="120"/>
      <c r="AL43" s="60" t="e">
        <f t="shared" ref="AL43:AL51" si="17">AJ43/Z43*100</f>
        <v>#DIV/0!</v>
      </c>
      <c r="AM43" s="121"/>
      <c r="AN43" s="113"/>
      <c r="AO43" s="112"/>
      <c r="AP43" s="113"/>
      <c r="AQ43" s="112"/>
      <c r="AR43" s="113"/>
      <c r="AS43" s="112"/>
      <c r="AT43" s="113"/>
      <c r="AU43" s="59">
        <v>3</v>
      </c>
      <c r="AV43" s="119">
        <f t="shared" ref="AV43:AV50" si="18">AU43*30</f>
        <v>90</v>
      </c>
      <c r="AW43" s="120"/>
      <c r="AX43" s="119">
        <f t="shared" ref="AX43:AX50" si="19">AZ43+BB43+BD43</f>
        <v>30</v>
      </c>
      <c r="AY43" s="133"/>
      <c r="AZ43" s="112">
        <v>16</v>
      </c>
      <c r="BA43" s="113"/>
      <c r="BB43" s="112"/>
      <c r="BC43" s="113"/>
      <c r="BD43" s="112">
        <v>14</v>
      </c>
      <c r="BE43" s="113"/>
      <c r="BF43" s="119">
        <f t="shared" ref="BF43:BF50" si="20">AV43-AX43</f>
        <v>60</v>
      </c>
      <c r="BG43" s="120"/>
      <c r="BH43" s="60">
        <f t="shared" ref="BH43:BH51" si="21">BF43/AV43*100</f>
        <v>66.666666666666657</v>
      </c>
      <c r="BI43" s="172"/>
      <c r="BJ43" s="173"/>
      <c r="BK43" s="112"/>
      <c r="BL43" s="131"/>
      <c r="BM43" s="112"/>
      <c r="BN43" s="113"/>
      <c r="BO43" s="112" t="s">
        <v>127</v>
      </c>
      <c r="BP43" s="182"/>
      <c r="BQ43" s="215" t="s">
        <v>99</v>
      </c>
      <c r="BR43" s="216"/>
    </row>
    <row r="44" spans="1:70" ht="28.5" customHeight="1">
      <c r="A44" s="57">
        <v>8</v>
      </c>
      <c r="B44" s="65" t="s">
        <v>164</v>
      </c>
      <c r="C44" s="128" t="s">
        <v>312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12">
        <v>3</v>
      </c>
      <c r="P44" s="113"/>
      <c r="Q44" s="130">
        <f t="shared" si="11"/>
        <v>90</v>
      </c>
      <c r="R44" s="120"/>
      <c r="S44" s="119">
        <f t="shared" si="12"/>
        <v>90</v>
      </c>
      <c r="T44" s="120"/>
      <c r="U44" s="112"/>
      <c r="V44" s="113"/>
      <c r="W44" s="119">
        <f t="shared" si="13"/>
        <v>90</v>
      </c>
      <c r="X44" s="120"/>
      <c r="Y44" s="59"/>
      <c r="Z44" s="119">
        <f t="shared" si="14"/>
        <v>0</v>
      </c>
      <c r="AA44" s="120"/>
      <c r="AB44" s="119">
        <f t="shared" si="15"/>
        <v>0</v>
      </c>
      <c r="AC44" s="120"/>
      <c r="AD44" s="112"/>
      <c r="AE44" s="113"/>
      <c r="AF44" s="112"/>
      <c r="AG44" s="113"/>
      <c r="AH44" s="112"/>
      <c r="AI44" s="113"/>
      <c r="AJ44" s="119">
        <f t="shared" si="16"/>
        <v>0</v>
      </c>
      <c r="AK44" s="120"/>
      <c r="AL44" s="60" t="e">
        <f t="shared" si="17"/>
        <v>#DIV/0!</v>
      </c>
      <c r="AM44" s="121"/>
      <c r="AN44" s="113"/>
      <c r="AO44" s="112"/>
      <c r="AP44" s="113"/>
      <c r="AQ44" s="112"/>
      <c r="AR44" s="113"/>
      <c r="AS44" s="112"/>
      <c r="AT44" s="113"/>
      <c r="AU44" s="59">
        <v>3</v>
      </c>
      <c r="AV44" s="119">
        <f t="shared" si="18"/>
        <v>90</v>
      </c>
      <c r="AW44" s="120"/>
      <c r="AX44" s="119">
        <f t="shared" si="19"/>
        <v>30</v>
      </c>
      <c r="AY44" s="133"/>
      <c r="AZ44" s="112">
        <v>16</v>
      </c>
      <c r="BA44" s="113"/>
      <c r="BB44" s="112"/>
      <c r="BC44" s="113"/>
      <c r="BD44" s="112">
        <v>14</v>
      </c>
      <c r="BE44" s="113"/>
      <c r="BF44" s="119">
        <f t="shared" si="20"/>
        <v>60</v>
      </c>
      <c r="BG44" s="120"/>
      <c r="BH44" s="60">
        <f t="shared" si="21"/>
        <v>66.666666666666657</v>
      </c>
      <c r="BI44" s="121"/>
      <c r="BJ44" s="113"/>
      <c r="BK44" s="112"/>
      <c r="BL44" s="131"/>
      <c r="BM44" s="112" t="s">
        <v>106</v>
      </c>
      <c r="BN44" s="113"/>
      <c r="BO44" s="112"/>
      <c r="BP44" s="182"/>
      <c r="BQ44" s="261" t="s">
        <v>99</v>
      </c>
      <c r="BR44" s="262"/>
    </row>
    <row r="45" spans="1:70" ht="15.75" customHeight="1">
      <c r="A45" s="57">
        <v>9</v>
      </c>
      <c r="B45" s="65" t="s">
        <v>130</v>
      </c>
      <c r="C45" s="128" t="s">
        <v>313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12">
        <v>3</v>
      </c>
      <c r="P45" s="113"/>
      <c r="Q45" s="130">
        <f t="shared" si="11"/>
        <v>90</v>
      </c>
      <c r="R45" s="120"/>
      <c r="S45" s="119">
        <f t="shared" si="12"/>
        <v>90</v>
      </c>
      <c r="T45" s="120"/>
      <c r="U45" s="112"/>
      <c r="V45" s="113"/>
      <c r="W45" s="119">
        <f t="shared" si="13"/>
        <v>90</v>
      </c>
      <c r="X45" s="120"/>
      <c r="Y45" s="59">
        <v>3</v>
      </c>
      <c r="Z45" s="119">
        <f t="shared" si="14"/>
        <v>90</v>
      </c>
      <c r="AA45" s="120"/>
      <c r="AB45" s="119">
        <f t="shared" si="15"/>
        <v>34</v>
      </c>
      <c r="AC45" s="120"/>
      <c r="AD45" s="112">
        <v>18</v>
      </c>
      <c r="AE45" s="113"/>
      <c r="AF45" s="112"/>
      <c r="AG45" s="113"/>
      <c r="AH45" s="112">
        <v>16</v>
      </c>
      <c r="AI45" s="113"/>
      <c r="AJ45" s="119">
        <f t="shared" si="16"/>
        <v>56</v>
      </c>
      <c r="AK45" s="120"/>
      <c r="AL45" s="60">
        <f t="shared" si="17"/>
        <v>62.222222222222221</v>
      </c>
      <c r="AM45" s="121"/>
      <c r="AN45" s="113"/>
      <c r="AO45" s="112"/>
      <c r="AP45" s="113"/>
      <c r="AQ45" s="112" t="s">
        <v>92</v>
      </c>
      <c r="AR45" s="113"/>
      <c r="AS45" s="112"/>
      <c r="AT45" s="113"/>
      <c r="AU45" s="59"/>
      <c r="AV45" s="119">
        <f t="shared" si="18"/>
        <v>0</v>
      </c>
      <c r="AW45" s="120"/>
      <c r="AX45" s="119">
        <f t="shared" si="19"/>
        <v>0</v>
      </c>
      <c r="AY45" s="133"/>
      <c r="AZ45" s="112"/>
      <c r="BA45" s="113"/>
      <c r="BB45" s="112"/>
      <c r="BC45" s="113"/>
      <c r="BD45" s="112"/>
      <c r="BE45" s="113"/>
      <c r="BF45" s="119">
        <f t="shared" si="20"/>
        <v>0</v>
      </c>
      <c r="BG45" s="120"/>
      <c r="BH45" s="60" t="e">
        <f t="shared" si="21"/>
        <v>#DIV/0!</v>
      </c>
      <c r="BI45" s="121"/>
      <c r="BJ45" s="113"/>
      <c r="BK45" s="112"/>
      <c r="BL45" s="131"/>
      <c r="BM45" s="112"/>
      <c r="BN45" s="113"/>
      <c r="BO45" s="112"/>
      <c r="BP45" s="182"/>
      <c r="BQ45" s="132" t="s">
        <v>93</v>
      </c>
      <c r="BR45" s="113"/>
    </row>
    <row r="46" spans="1:70" ht="30.75" customHeight="1">
      <c r="A46" s="57">
        <v>10</v>
      </c>
      <c r="B46" s="65" t="s">
        <v>140</v>
      </c>
      <c r="C46" s="128" t="s">
        <v>314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12">
        <v>3</v>
      </c>
      <c r="P46" s="113"/>
      <c r="Q46" s="130">
        <f t="shared" si="11"/>
        <v>90</v>
      </c>
      <c r="R46" s="120"/>
      <c r="S46" s="119">
        <f t="shared" si="12"/>
        <v>90</v>
      </c>
      <c r="T46" s="120"/>
      <c r="U46" s="112"/>
      <c r="V46" s="113"/>
      <c r="W46" s="119">
        <f t="shared" si="13"/>
        <v>90</v>
      </c>
      <c r="X46" s="120"/>
      <c r="Y46" s="59"/>
      <c r="Z46" s="119">
        <f t="shared" si="14"/>
        <v>0</v>
      </c>
      <c r="AA46" s="120"/>
      <c r="AB46" s="119">
        <f t="shared" si="15"/>
        <v>0</v>
      </c>
      <c r="AC46" s="120"/>
      <c r="AD46" s="112"/>
      <c r="AE46" s="113"/>
      <c r="AF46" s="112"/>
      <c r="AG46" s="113"/>
      <c r="AH46" s="112"/>
      <c r="AI46" s="113"/>
      <c r="AJ46" s="119">
        <f t="shared" si="16"/>
        <v>0</v>
      </c>
      <c r="AK46" s="120"/>
      <c r="AL46" s="60" t="e">
        <f t="shared" si="17"/>
        <v>#DIV/0!</v>
      </c>
      <c r="AM46" s="121"/>
      <c r="AN46" s="113"/>
      <c r="AO46" s="112"/>
      <c r="AP46" s="113"/>
      <c r="AQ46" s="112"/>
      <c r="AR46" s="113"/>
      <c r="AS46" s="112"/>
      <c r="AT46" s="113"/>
      <c r="AU46" s="59">
        <v>3</v>
      </c>
      <c r="AV46" s="119">
        <f t="shared" si="18"/>
        <v>90</v>
      </c>
      <c r="AW46" s="120"/>
      <c r="AX46" s="119">
        <f t="shared" si="19"/>
        <v>30</v>
      </c>
      <c r="AY46" s="133"/>
      <c r="AZ46" s="112">
        <v>16</v>
      </c>
      <c r="BA46" s="113"/>
      <c r="BB46" s="112"/>
      <c r="BC46" s="113"/>
      <c r="BD46" s="112">
        <v>14</v>
      </c>
      <c r="BE46" s="113"/>
      <c r="BF46" s="119">
        <f t="shared" si="20"/>
        <v>60</v>
      </c>
      <c r="BG46" s="120"/>
      <c r="BH46" s="60">
        <f t="shared" si="21"/>
        <v>66.666666666666657</v>
      </c>
      <c r="BI46" s="121"/>
      <c r="BJ46" s="113"/>
      <c r="BK46" s="112"/>
      <c r="BL46" s="131"/>
      <c r="BM46" s="112"/>
      <c r="BN46" s="113"/>
      <c r="BO46" s="112" t="s">
        <v>127</v>
      </c>
      <c r="BP46" s="182"/>
      <c r="BQ46" s="261" t="s">
        <v>99</v>
      </c>
      <c r="BR46" s="262"/>
    </row>
    <row r="47" spans="1:70" ht="30.75" customHeight="1">
      <c r="A47" s="57">
        <v>11</v>
      </c>
      <c r="B47" s="65" t="s">
        <v>146</v>
      </c>
      <c r="C47" s="128" t="s">
        <v>315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12">
        <v>3</v>
      </c>
      <c r="P47" s="113"/>
      <c r="Q47" s="130">
        <f t="shared" si="11"/>
        <v>90</v>
      </c>
      <c r="R47" s="120"/>
      <c r="S47" s="119">
        <f t="shared" si="12"/>
        <v>90</v>
      </c>
      <c r="T47" s="120"/>
      <c r="U47" s="112"/>
      <c r="V47" s="113"/>
      <c r="W47" s="119">
        <f t="shared" si="13"/>
        <v>90</v>
      </c>
      <c r="X47" s="120"/>
      <c r="Y47" s="59">
        <v>3</v>
      </c>
      <c r="Z47" s="119">
        <f t="shared" si="14"/>
        <v>90</v>
      </c>
      <c r="AA47" s="120"/>
      <c r="AB47" s="119">
        <f t="shared" si="15"/>
        <v>34</v>
      </c>
      <c r="AC47" s="120"/>
      <c r="AD47" s="112">
        <v>18</v>
      </c>
      <c r="AE47" s="113"/>
      <c r="AF47" s="112"/>
      <c r="AG47" s="113"/>
      <c r="AH47" s="112">
        <v>16</v>
      </c>
      <c r="AI47" s="113"/>
      <c r="AJ47" s="119">
        <f t="shared" si="16"/>
        <v>56</v>
      </c>
      <c r="AK47" s="120"/>
      <c r="AL47" s="60">
        <f t="shared" si="17"/>
        <v>62.222222222222221</v>
      </c>
      <c r="AM47" s="121"/>
      <c r="AN47" s="113"/>
      <c r="AO47" s="112"/>
      <c r="AP47" s="113"/>
      <c r="AQ47" s="112"/>
      <c r="AR47" s="113"/>
      <c r="AS47" s="112" t="s">
        <v>103</v>
      </c>
      <c r="AT47" s="113"/>
      <c r="AU47" s="59"/>
      <c r="AV47" s="119">
        <f t="shared" si="18"/>
        <v>0</v>
      </c>
      <c r="AW47" s="120"/>
      <c r="AX47" s="119">
        <f t="shared" si="19"/>
        <v>0</v>
      </c>
      <c r="AY47" s="133"/>
      <c r="AZ47" s="112"/>
      <c r="BA47" s="113"/>
      <c r="BB47" s="112"/>
      <c r="BC47" s="113"/>
      <c r="BD47" s="112"/>
      <c r="BE47" s="113"/>
      <c r="BF47" s="119">
        <f t="shared" si="20"/>
        <v>0</v>
      </c>
      <c r="BG47" s="120"/>
      <c r="BH47" s="60" t="e">
        <f t="shared" si="21"/>
        <v>#DIV/0!</v>
      </c>
      <c r="BI47" s="121"/>
      <c r="BJ47" s="113"/>
      <c r="BK47" s="112"/>
      <c r="BL47" s="131"/>
      <c r="BM47" s="112"/>
      <c r="BN47" s="113"/>
      <c r="BO47" s="112"/>
      <c r="BP47" s="182"/>
      <c r="BQ47" s="132" t="s">
        <v>93</v>
      </c>
      <c r="BR47" s="113"/>
    </row>
    <row r="48" spans="1:70" ht="36" customHeight="1">
      <c r="A48" s="57">
        <v>12</v>
      </c>
      <c r="B48" s="65" t="s">
        <v>152</v>
      </c>
      <c r="C48" s="128" t="s">
        <v>316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12">
        <v>3</v>
      </c>
      <c r="P48" s="113"/>
      <c r="Q48" s="130">
        <f t="shared" si="11"/>
        <v>90</v>
      </c>
      <c r="R48" s="120"/>
      <c r="S48" s="119">
        <f t="shared" si="12"/>
        <v>90</v>
      </c>
      <c r="T48" s="120"/>
      <c r="U48" s="112"/>
      <c r="V48" s="113"/>
      <c r="W48" s="119">
        <f t="shared" si="13"/>
        <v>90</v>
      </c>
      <c r="X48" s="120"/>
      <c r="Y48" s="59">
        <v>3</v>
      </c>
      <c r="Z48" s="119">
        <f t="shared" si="14"/>
        <v>90</v>
      </c>
      <c r="AA48" s="120"/>
      <c r="AB48" s="119">
        <f t="shared" si="15"/>
        <v>34</v>
      </c>
      <c r="AC48" s="120"/>
      <c r="AD48" s="112">
        <v>18</v>
      </c>
      <c r="AE48" s="113"/>
      <c r="AF48" s="112"/>
      <c r="AG48" s="113"/>
      <c r="AH48" s="112">
        <v>16</v>
      </c>
      <c r="AI48" s="113"/>
      <c r="AJ48" s="119">
        <f t="shared" si="16"/>
        <v>56</v>
      </c>
      <c r="AK48" s="120"/>
      <c r="AL48" s="60">
        <f t="shared" si="17"/>
        <v>62.222222222222221</v>
      </c>
      <c r="AM48" s="121"/>
      <c r="AN48" s="113"/>
      <c r="AO48" s="112"/>
      <c r="AP48" s="113"/>
      <c r="AQ48" s="112"/>
      <c r="AR48" s="113"/>
      <c r="AS48" s="112" t="s">
        <v>103</v>
      </c>
      <c r="AT48" s="113"/>
      <c r="AU48" s="59"/>
      <c r="AV48" s="119">
        <f t="shared" si="18"/>
        <v>0</v>
      </c>
      <c r="AW48" s="120"/>
      <c r="AX48" s="119">
        <f t="shared" si="19"/>
        <v>0</v>
      </c>
      <c r="AY48" s="133"/>
      <c r="AZ48" s="112"/>
      <c r="BA48" s="113"/>
      <c r="BB48" s="112"/>
      <c r="BC48" s="113"/>
      <c r="BD48" s="112"/>
      <c r="BE48" s="113"/>
      <c r="BF48" s="119">
        <f t="shared" si="20"/>
        <v>0</v>
      </c>
      <c r="BG48" s="120"/>
      <c r="BH48" s="60" t="e">
        <f t="shared" si="21"/>
        <v>#DIV/0!</v>
      </c>
      <c r="BI48" s="121"/>
      <c r="BJ48" s="113"/>
      <c r="BK48" s="112"/>
      <c r="BL48" s="131"/>
      <c r="BM48" s="112"/>
      <c r="BN48" s="113"/>
      <c r="BO48" s="112"/>
      <c r="BP48" s="182"/>
      <c r="BQ48" s="261" t="s">
        <v>99</v>
      </c>
      <c r="BR48" s="262"/>
    </row>
    <row r="49" spans="1:70" ht="33" customHeight="1">
      <c r="A49" s="57">
        <v>13</v>
      </c>
      <c r="B49" s="65" t="s">
        <v>232</v>
      </c>
      <c r="C49" s="128" t="s">
        <v>317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12">
        <v>3</v>
      </c>
      <c r="P49" s="113"/>
      <c r="Q49" s="130">
        <f t="shared" si="11"/>
        <v>90</v>
      </c>
      <c r="R49" s="120"/>
      <c r="S49" s="119">
        <f t="shared" si="12"/>
        <v>90</v>
      </c>
      <c r="T49" s="120"/>
      <c r="U49" s="112"/>
      <c r="V49" s="113"/>
      <c r="W49" s="119">
        <f t="shared" si="13"/>
        <v>90</v>
      </c>
      <c r="X49" s="120"/>
      <c r="Y49" s="59">
        <v>3</v>
      </c>
      <c r="Z49" s="119">
        <f t="shared" si="14"/>
        <v>90</v>
      </c>
      <c r="AA49" s="120"/>
      <c r="AB49" s="119">
        <f t="shared" si="15"/>
        <v>34</v>
      </c>
      <c r="AC49" s="120"/>
      <c r="AD49" s="112">
        <v>18</v>
      </c>
      <c r="AE49" s="113"/>
      <c r="AF49" s="112"/>
      <c r="AG49" s="113"/>
      <c r="AH49" s="112">
        <v>16</v>
      </c>
      <c r="AI49" s="113"/>
      <c r="AJ49" s="119">
        <f t="shared" si="16"/>
        <v>56</v>
      </c>
      <c r="AK49" s="120"/>
      <c r="AL49" s="60">
        <f t="shared" si="17"/>
        <v>62.222222222222221</v>
      </c>
      <c r="AM49" s="121"/>
      <c r="AN49" s="113"/>
      <c r="AO49" s="112"/>
      <c r="AP49" s="113"/>
      <c r="AQ49" s="112"/>
      <c r="AR49" s="113"/>
      <c r="AS49" s="112" t="s">
        <v>103</v>
      </c>
      <c r="AT49" s="113"/>
      <c r="AU49" s="59"/>
      <c r="AV49" s="119">
        <f t="shared" si="18"/>
        <v>0</v>
      </c>
      <c r="AW49" s="120"/>
      <c r="AX49" s="119">
        <f t="shared" si="19"/>
        <v>0</v>
      </c>
      <c r="AY49" s="133"/>
      <c r="AZ49" s="112"/>
      <c r="BA49" s="113"/>
      <c r="BB49" s="112"/>
      <c r="BC49" s="113"/>
      <c r="BD49" s="112"/>
      <c r="BE49" s="113"/>
      <c r="BF49" s="119">
        <f t="shared" si="20"/>
        <v>0</v>
      </c>
      <c r="BG49" s="120"/>
      <c r="BH49" s="60" t="e">
        <f t="shared" si="21"/>
        <v>#DIV/0!</v>
      </c>
      <c r="BI49" s="121"/>
      <c r="BJ49" s="113"/>
      <c r="BK49" s="112"/>
      <c r="BL49" s="131"/>
      <c r="BM49" s="112"/>
      <c r="BN49" s="113"/>
      <c r="BO49" s="112"/>
      <c r="BP49" s="182"/>
      <c r="BQ49" s="261" t="s">
        <v>99</v>
      </c>
      <c r="BR49" s="262"/>
    </row>
    <row r="50" spans="1:70" ht="51.75" customHeight="1">
      <c r="A50" s="57">
        <v>14</v>
      </c>
      <c r="B50" s="65" t="s">
        <v>235</v>
      </c>
      <c r="C50" s="128" t="s">
        <v>318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12">
        <v>3</v>
      </c>
      <c r="P50" s="113"/>
      <c r="Q50" s="130">
        <f t="shared" si="11"/>
        <v>90</v>
      </c>
      <c r="R50" s="120"/>
      <c r="S50" s="119">
        <f t="shared" si="12"/>
        <v>90</v>
      </c>
      <c r="T50" s="120"/>
      <c r="U50" s="112"/>
      <c r="V50" s="113"/>
      <c r="W50" s="119">
        <f t="shared" si="13"/>
        <v>90</v>
      </c>
      <c r="X50" s="120"/>
      <c r="Y50" s="59">
        <v>3</v>
      </c>
      <c r="Z50" s="119">
        <f t="shared" si="14"/>
        <v>90</v>
      </c>
      <c r="AA50" s="120"/>
      <c r="AB50" s="119">
        <f t="shared" si="15"/>
        <v>34</v>
      </c>
      <c r="AC50" s="120"/>
      <c r="AD50" s="112">
        <v>18</v>
      </c>
      <c r="AE50" s="113"/>
      <c r="AF50" s="112"/>
      <c r="AG50" s="113"/>
      <c r="AH50" s="112">
        <v>16</v>
      </c>
      <c r="AI50" s="113"/>
      <c r="AJ50" s="119">
        <f t="shared" si="16"/>
        <v>56</v>
      </c>
      <c r="AK50" s="120"/>
      <c r="AL50" s="60">
        <f t="shared" si="17"/>
        <v>62.222222222222221</v>
      </c>
      <c r="AM50" s="121"/>
      <c r="AN50" s="113"/>
      <c r="AO50" s="112"/>
      <c r="AP50" s="113"/>
      <c r="AQ50" s="112"/>
      <c r="AR50" s="113"/>
      <c r="AS50" s="112" t="s">
        <v>100</v>
      </c>
      <c r="AT50" s="113"/>
      <c r="AU50" s="59"/>
      <c r="AV50" s="119">
        <f t="shared" si="18"/>
        <v>0</v>
      </c>
      <c r="AW50" s="120"/>
      <c r="AX50" s="119">
        <f t="shared" si="19"/>
        <v>0</v>
      </c>
      <c r="AY50" s="133"/>
      <c r="AZ50" s="112"/>
      <c r="BA50" s="113"/>
      <c r="BB50" s="112"/>
      <c r="BC50" s="113"/>
      <c r="BD50" s="112"/>
      <c r="BE50" s="113"/>
      <c r="BF50" s="119">
        <f t="shared" si="20"/>
        <v>0</v>
      </c>
      <c r="BG50" s="120"/>
      <c r="BH50" s="60" t="e">
        <f t="shared" si="21"/>
        <v>#DIV/0!</v>
      </c>
      <c r="BI50" s="121"/>
      <c r="BJ50" s="113"/>
      <c r="BK50" s="112"/>
      <c r="BL50" s="131"/>
      <c r="BM50" s="112"/>
      <c r="BN50" s="113"/>
      <c r="BO50" s="112"/>
      <c r="BP50" s="182"/>
      <c r="BQ50" s="261" t="s">
        <v>99</v>
      </c>
      <c r="BR50" s="262"/>
    </row>
    <row r="51" spans="1:70" ht="16.5" customHeight="1" thickBot="1">
      <c r="A51" s="61"/>
      <c r="B51" s="62"/>
      <c r="C51" s="134" t="s">
        <v>117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23"/>
      <c r="O51" s="135">
        <f>SUM(O43:P50)</f>
        <v>24</v>
      </c>
      <c r="P51" s="123"/>
      <c r="Q51" s="135">
        <f>SUM(Q43:R50)</f>
        <v>720</v>
      </c>
      <c r="R51" s="123"/>
      <c r="S51" s="135">
        <f>SUM(S43:T50)</f>
        <v>720</v>
      </c>
      <c r="T51" s="123"/>
      <c r="U51" s="135">
        <f>SUM(U43:V50)</f>
        <v>0</v>
      </c>
      <c r="V51" s="123"/>
      <c r="W51" s="135">
        <f>SUM(W43:X50)</f>
        <v>720</v>
      </c>
      <c r="X51" s="123"/>
      <c r="Y51" s="63">
        <f>SUM(Y43:Y50)</f>
        <v>15</v>
      </c>
      <c r="Z51" s="135">
        <f>SUM(Z43:AA50)</f>
        <v>450</v>
      </c>
      <c r="AA51" s="123"/>
      <c r="AB51" s="135">
        <f>SUM(AB43:AC50)</f>
        <v>170</v>
      </c>
      <c r="AC51" s="123"/>
      <c r="AD51" s="135">
        <f>SUM(AD43:AE50)</f>
        <v>90</v>
      </c>
      <c r="AE51" s="123"/>
      <c r="AF51" s="135">
        <f>SUM(AF43:AG50)</f>
        <v>0</v>
      </c>
      <c r="AG51" s="123"/>
      <c r="AH51" s="135">
        <f>SUM(AH43:AI50)</f>
        <v>80</v>
      </c>
      <c r="AI51" s="123"/>
      <c r="AJ51" s="135">
        <f>SUM(AJ43:AK50)</f>
        <v>280</v>
      </c>
      <c r="AK51" s="123"/>
      <c r="AL51" s="60">
        <f t="shared" si="17"/>
        <v>62.222222222222221</v>
      </c>
      <c r="AM51" s="121"/>
      <c r="AN51" s="113"/>
      <c r="AO51" s="112"/>
      <c r="AP51" s="113"/>
      <c r="AQ51" s="112"/>
      <c r="AR51" s="113"/>
      <c r="AS51" s="112"/>
      <c r="AT51" s="113"/>
      <c r="AU51" s="63">
        <f>SUM(AU43:AU50)</f>
        <v>9</v>
      </c>
      <c r="AV51" s="135">
        <f>SUM(AV43:AW50)</f>
        <v>270</v>
      </c>
      <c r="AW51" s="123"/>
      <c r="AX51" s="135">
        <f>SUM(AX43:AY50)</f>
        <v>90</v>
      </c>
      <c r="AY51" s="123"/>
      <c r="AZ51" s="135">
        <f>SUM(AZ43:BA50)</f>
        <v>48</v>
      </c>
      <c r="BA51" s="123"/>
      <c r="BB51" s="135">
        <f>SUM(BB43:BC50)</f>
        <v>0</v>
      </c>
      <c r="BC51" s="123"/>
      <c r="BD51" s="135">
        <f>SUM(BD43:BE50)</f>
        <v>42</v>
      </c>
      <c r="BE51" s="123"/>
      <c r="BF51" s="135">
        <f>SUM(BF43:BG50)</f>
        <v>180</v>
      </c>
      <c r="BG51" s="123"/>
      <c r="BH51" s="60">
        <f t="shared" si="21"/>
        <v>66.666666666666657</v>
      </c>
      <c r="BI51" s="121"/>
      <c r="BJ51" s="113"/>
      <c r="BK51" s="134"/>
      <c r="BL51" s="123"/>
      <c r="BM51" s="134"/>
      <c r="BN51" s="123"/>
      <c r="BO51" s="134"/>
      <c r="BP51" s="222"/>
      <c r="BQ51" s="223"/>
      <c r="BR51" s="224"/>
    </row>
    <row r="52" spans="1:70" ht="14.25" customHeight="1" thickBot="1">
      <c r="A52" s="124" t="s">
        <v>158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51"/>
      <c r="BR52" s="225"/>
    </row>
    <row r="53" spans="1:70" ht="15.75" customHeight="1">
      <c r="A53" s="57">
        <v>15</v>
      </c>
      <c r="B53" s="65" t="s">
        <v>161</v>
      </c>
      <c r="C53" s="128" t="s">
        <v>160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12">
        <v>9</v>
      </c>
      <c r="P53" s="113"/>
      <c r="Q53" s="130">
        <f t="shared" ref="Q53:Q55" si="22">O53*30</f>
        <v>270</v>
      </c>
      <c r="R53" s="120"/>
      <c r="S53" s="119">
        <f t="shared" ref="S53:S55" si="23">W53</f>
        <v>270</v>
      </c>
      <c r="T53" s="120"/>
      <c r="U53" s="112"/>
      <c r="V53" s="113"/>
      <c r="W53" s="119">
        <f t="shared" ref="W53:W55" si="24">Z53+AV53</f>
        <v>270</v>
      </c>
      <c r="X53" s="120"/>
      <c r="Y53" s="59"/>
      <c r="Z53" s="119">
        <f t="shared" ref="Z53:Z55" si="25">Y53*30</f>
        <v>0</v>
      </c>
      <c r="AA53" s="120"/>
      <c r="AB53" s="119">
        <f t="shared" ref="AB53:AB55" si="26">AD53+AF53+AH53</f>
        <v>0</v>
      </c>
      <c r="AC53" s="120"/>
      <c r="AD53" s="112"/>
      <c r="AE53" s="113"/>
      <c r="AF53" s="112"/>
      <c r="AG53" s="113"/>
      <c r="AH53" s="112"/>
      <c r="AI53" s="113"/>
      <c r="AJ53" s="119">
        <f t="shared" ref="AJ53:AJ55" si="27">Z53-AB53</f>
        <v>0</v>
      </c>
      <c r="AK53" s="120"/>
      <c r="AL53" s="60" t="e">
        <f t="shared" ref="AL53:AL55" si="28">AJ53/Z53*100</f>
        <v>#DIV/0!</v>
      </c>
      <c r="AM53" s="121"/>
      <c r="AN53" s="113"/>
      <c r="AO53" s="112"/>
      <c r="AP53" s="113"/>
      <c r="AQ53" s="112"/>
      <c r="AR53" s="113"/>
      <c r="AS53" s="112"/>
      <c r="AT53" s="113"/>
      <c r="AU53" s="59">
        <v>9</v>
      </c>
      <c r="AV53" s="119">
        <f t="shared" ref="AV53:AV55" si="29">AU53*30</f>
        <v>270</v>
      </c>
      <c r="AW53" s="120"/>
      <c r="AX53" s="119">
        <f t="shared" ref="AX53:AX55" si="30">AZ53+BB53+BD53</f>
        <v>0</v>
      </c>
      <c r="AY53" s="133"/>
      <c r="AZ53" s="112"/>
      <c r="BA53" s="113"/>
      <c r="BB53" s="112"/>
      <c r="BC53" s="113"/>
      <c r="BD53" s="112"/>
      <c r="BE53" s="113"/>
      <c r="BF53" s="119">
        <f t="shared" ref="BF53:BF55" si="31">AV53-AX53</f>
        <v>270</v>
      </c>
      <c r="BG53" s="120"/>
      <c r="BH53" s="60">
        <f t="shared" ref="BH53:BH56" si="32">BF53/AV53*100</f>
        <v>100</v>
      </c>
      <c r="BI53" s="121"/>
      <c r="BJ53" s="113"/>
      <c r="BK53" s="112"/>
      <c r="BL53" s="131"/>
      <c r="BM53" s="112"/>
      <c r="BN53" s="113"/>
      <c r="BO53" s="112" t="s">
        <v>98</v>
      </c>
      <c r="BP53" s="131"/>
      <c r="BQ53" s="261" t="s">
        <v>99</v>
      </c>
      <c r="BR53" s="262"/>
    </row>
    <row r="54" spans="1:70" ht="15.75" customHeight="1">
      <c r="A54" s="57"/>
      <c r="B54" s="65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12"/>
      <c r="P54" s="113"/>
      <c r="Q54" s="130">
        <f t="shared" si="22"/>
        <v>0</v>
      </c>
      <c r="R54" s="120"/>
      <c r="S54" s="119">
        <f t="shared" si="23"/>
        <v>0</v>
      </c>
      <c r="T54" s="120"/>
      <c r="U54" s="112"/>
      <c r="V54" s="113"/>
      <c r="W54" s="119">
        <f t="shared" si="24"/>
        <v>0</v>
      </c>
      <c r="X54" s="120"/>
      <c r="Y54" s="59"/>
      <c r="Z54" s="119">
        <f t="shared" si="25"/>
        <v>0</v>
      </c>
      <c r="AA54" s="120"/>
      <c r="AB54" s="119">
        <f t="shared" si="26"/>
        <v>0</v>
      </c>
      <c r="AC54" s="120"/>
      <c r="AD54" s="112"/>
      <c r="AE54" s="113"/>
      <c r="AF54" s="112"/>
      <c r="AG54" s="113"/>
      <c r="AH54" s="112"/>
      <c r="AI54" s="113"/>
      <c r="AJ54" s="119">
        <f t="shared" si="27"/>
        <v>0</v>
      </c>
      <c r="AK54" s="120"/>
      <c r="AL54" s="60" t="e">
        <f t="shared" si="28"/>
        <v>#DIV/0!</v>
      </c>
      <c r="AM54" s="121"/>
      <c r="AN54" s="113"/>
      <c r="AO54" s="112"/>
      <c r="AP54" s="113"/>
      <c r="AQ54" s="112"/>
      <c r="AR54" s="113"/>
      <c r="AS54" s="112"/>
      <c r="AT54" s="113"/>
      <c r="AU54" s="59"/>
      <c r="AV54" s="119">
        <f t="shared" si="29"/>
        <v>0</v>
      </c>
      <c r="AW54" s="120"/>
      <c r="AX54" s="119">
        <f t="shared" si="30"/>
        <v>0</v>
      </c>
      <c r="AY54" s="133"/>
      <c r="AZ54" s="112"/>
      <c r="BA54" s="113"/>
      <c r="BB54" s="112"/>
      <c r="BC54" s="113"/>
      <c r="BD54" s="112"/>
      <c r="BE54" s="113"/>
      <c r="BF54" s="119">
        <f t="shared" si="31"/>
        <v>0</v>
      </c>
      <c r="BG54" s="120"/>
      <c r="BH54" s="60" t="e">
        <f t="shared" si="32"/>
        <v>#DIV/0!</v>
      </c>
      <c r="BI54" s="121"/>
      <c r="BJ54" s="113"/>
      <c r="BK54" s="112"/>
      <c r="BL54" s="131"/>
      <c r="BM54" s="112"/>
      <c r="BN54" s="113"/>
      <c r="BO54" s="112"/>
      <c r="BP54" s="131"/>
      <c r="BQ54" s="132"/>
      <c r="BR54" s="113"/>
    </row>
    <row r="55" spans="1:70" ht="18" customHeight="1">
      <c r="A55" s="57"/>
      <c r="B55" s="65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12"/>
      <c r="P55" s="113"/>
      <c r="Q55" s="130">
        <f t="shared" si="22"/>
        <v>0</v>
      </c>
      <c r="R55" s="120"/>
      <c r="S55" s="119">
        <f t="shared" si="23"/>
        <v>0</v>
      </c>
      <c r="T55" s="120"/>
      <c r="U55" s="112"/>
      <c r="V55" s="113"/>
      <c r="W55" s="119">
        <f t="shared" si="24"/>
        <v>0</v>
      </c>
      <c r="X55" s="120"/>
      <c r="Y55" s="59"/>
      <c r="Z55" s="119">
        <f t="shared" si="25"/>
        <v>0</v>
      </c>
      <c r="AA55" s="120"/>
      <c r="AB55" s="119">
        <f t="shared" si="26"/>
        <v>0</v>
      </c>
      <c r="AC55" s="120"/>
      <c r="AD55" s="112"/>
      <c r="AE55" s="113"/>
      <c r="AF55" s="112"/>
      <c r="AG55" s="113"/>
      <c r="AH55" s="112"/>
      <c r="AI55" s="113"/>
      <c r="AJ55" s="119">
        <f t="shared" si="27"/>
        <v>0</v>
      </c>
      <c r="AK55" s="120"/>
      <c r="AL55" s="60" t="e">
        <f t="shared" si="28"/>
        <v>#DIV/0!</v>
      </c>
      <c r="AM55" s="121"/>
      <c r="AN55" s="113"/>
      <c r="AO55" s="112"/>
      <c r="AP55" s="113"/>
      <c r="AQ55" s="112"/>
      <c r="AR55" s="113"/>
      <c r="AS55" s="112"/>
      <c r="AT55" s="113"/>
      <c r="AU55" s="59"/>
      <c r="AV55" s="119">
        <f t="shared" si="29"/>
        <v>0</v>
      </c>
      <c r="AW55" s="120"/>
      <c r="AX55" s="119">
        <f t="shared" si="30"/>
        <v>0</v>
      </c>
      <c r="AY55" s="133"/>
      <c r="AZ55" s="112"/>
      <c r="BA55" s="113"/>
      <c r="BB55" s="112"/>
      <c r="BC55" s="113"/>
      <c r="BD55" s="112"/>
      <c r="BE55" s="113"/>
      <c r="BF55" s="119">
        <f t="shared" si="31"/>
        <v>0</v>
      </c>
      <c r="BG55" s="120"/>
      <c r="BH55" s="60" t="e">
        <f t="shared" si="32"/>
        <v>#DIV/0!</v>
      </c>
      <c r="BI55" s="121"/>
      <c r="BJ55" s="113"/>
      <c r="BK55" s="112"/>
      <c r="BL55" s="131"/>
      <c r="BM55" s="112"/>
      <c r="BN55" s="113"/>
      <c r="BO55" s="112"/>
      <c r="BP55" s="131"/>
      <c r="BQ55" s="132"/>
      <c r="BR55" s="113"/>
    </row>
    <row r="56" spans="1:70" ht="16.5" customHeight="1">
      <c r="A56" s="61"/>
      <c r="B56" s="62"/>
      <c r="C56" s="134" t="s">
        <v>117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23"/>
      <c r="O56" s="135">
        <f>SUM(O53:P55)</f>
        <v>9</v>
      </c>
      <c r="P56" s="123"/>
      <c r="Q56" s="135">
        <f>SUM(Q53:R55)</f>
        <v>270</v>
      </c>
      <c r="R56" s="123"/>
      <c r="S56" s="135">
        <f>SUM(S53:T55)</f>
        <v>270</v>
      </c>
      <c r="T56" s="123"/>
      <c r="U56" s="135">
        <f>SUM(U53:V55)</f>
        <v>0</v>
      </c>
      <c r="V56" s="123"/>
      <c r="W56" s="135">
        <f>SUM(W53:X55)</f>
        <v>270</v>
      </c>
      <c r="X56" s="123"/>
      <c r="Y56" s="66">
        <f>SUM(Y53:Y55)</f>
        <v>0</v>
      </c>
      <c r="Z56" s="135">
        <f>SUM(Z53:AA55)</f>
        <v>0</v>
      </c>
      <c r="AA56" s="123"/>
      <c r="AB56" s="135">
        <f>SUM(AB53:AC55)</f>
        <v>0</v>
      </c>
      <c r="AC56" s="123"/>
      <c r="AD56" s="135">
        <f>SUM(AD53:AE55)</f>
        <v>0</v>
      </c>
      <c r="AE56" s="123"/>
      <c r="AF56" s="135">
        <f>SUM(AF53:AG55)</f>
        <v>0</v>
      </c>
      <c r="AG56" s="123"/>
      <c r="AH56" s="135">
        <f>SUM(AH53:AI55)</f>
        <v>0</v>
      </c>
      <c r="AI56" s="123"/>
      <c r="AJ56" s="135">
        <f>SUM(AJ53:AK55)</f>
        <v>0</v>
      </c>
      <c r="AK56" s="123"/>
      <c r="AL56" s="67"/>
      <c r="AM56" s="171"/>
      <c r="AN56" s="123"/>
      <c r="AO56" s="134"/>
      <c r="AP56" s="123"/>
      <c r="AQ56" s="134"/>
      <c r="AR56" s="123"/>
      <c r="AS56" s="134"/>
      <c r="AT56" s="123"/>
      <c r="AU56" s="66">
        <f>SUM(AU53:AU55)</f>
        <v>9</v>
      </c>
      <c r="AV56" s="135">
        <f>SUM(AV53:AW55)</f>
        <v>270</v>
      </c>
      <c r="AW56" s="123"/>
      <c r="AX56" s="135">
        <f>SUM(AX53:AY55)</f>
        <v>0</v>
      </c>
      <c r="AY56" s="123"/>
      <c r="AZ56" s="135">
        <f>SUM(AZ53:BA55)</f>
        <v>0</v>
      </c>
      <c r="BA56" s="123"/>
      <c r="BB56" s="135">
        <f>SUM(BB53:BC55)</f>
        <v>0</v>
      </c>
      <c r="BC56" s="123"/>
      <c r="BD56" s="135">
        <f>SUM(BD53:BE55)</f>
        <v>0</v>
      </c>
      <c r="BE56" s="123"/>
      <c r="BF56" s="135">
        <f>SUM(BF53:BG55)</f>
        <v>270</v>
      </c>
      <c r="BG56" s="123"/>
      <c r="BH56" s="60">
        <f t="shared" si="32"/>
        <v>100</v>
      </c>
      <c r="BI56" s="121"/>
      <c r="BJ56" s="113"/>
      <c r="BK56" s="134"/>
      <c r="BL56" s="123"/>
      <c r="BM56" s="134"/>
      <c r="BN56" s="123"/>
      <c r="BO56" s="134"/>
      <c r="BP56" s="123"/>
      <c r="BQ56" s="122"/>
      <c r="BR56" s="123"/>
    </row>
    <row r="57" spans="1:70" ht="16.5" customHeight="1" thickBot="1">
      <c r="A57" s="124" t="s">
        <v>167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6"/>
    </row>
    <row r="58" spans="1:70" ht="36" customHeight="1">
      <c r="A58" s="57">
        <v>16</v>
      </c>
      <c r="B58" s="65" t="s">
        <v>168</v>
      </c>
      <c r="C58" s="128" t="s">
        <v>169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12">
        <v>7.5</v>
      </c>
      <c r="P58" s="113"/>
      <c r="Q58" s="130">
        <f>O58*30</f>
        <v>225</v>
      </c>
      <c r="R58" s="120"/>
      <c r="S58" s="119">
        <f>W58</f>
        <v>225</v>
      </c>
      <c r="T58" s="120"/>
      <c r="U58" s="112"/>
      <c r="V58" s="113"/>
      <c r="W58" s="119">
        <f>Z58+AV58</f>
        <v>225</v>
      </c>
      <c r="X58" s="120"/>
      <c r="Y58" s="59"/>
      <c r="Z58" s="119">
        <f>Y58*30</f>
        <v>0</v>
      </c>
      <c r="AA58" s="120"/>
      <c r="AB58" s="119">
        <f>AD58+AF58+AH58</f>
        <v>0</v>
      </c>
      <c r="AC58" s="120"/>
      <c r="AD58" s="112"/>
      <c r="AE58" s="113"/>
      <c r="AF58" s="112"/>
      <c r="AG58" s="113"/>
      <c r="AH58" s="112"/>
      <c r="AI58" s="113"/>
      <c r="AJ58" s="119">
        <f>Z58-AB58</f>
        <v>0</v>
      </c>
      <c r="AK58" s="120"/>
      <c r="AL58" s="60" t="e">
        <f>AJ58/Z58*100</f>
        <v>#DIV/0!</v>
      </c>
      <c r="AM58" s="121"/>
      <c r="AN58" s="113"/>
      <c r="AO58" s="112"/>
      <c r="AP58" s="113"/>
      <c r="AQ58" s="112"/>
      <c r="AR58" s="113"/>
      <c r="AS58" s="112"/>
      <c r="AT58" s="113"/>
      <c r="AU58" s="59">
        <v>7.5</v>
      </c>
      <c r="AV58" s="119">
        <f>AU58*30</f>
        <v>225</v>
      </c>
      <c r="AW58" s="120"/>
      <c r="AX58" s="119">
        <f>AZ58+BB58+BD58</f>
        <v>0</v>
      </c>
      <c r="AY58" s="133"/>
      <c r="AZ58" s="112"/>
      <c r="BA58" s="113"/>
      <c r="BB58" s="112"/>
      <c r="BC58" s="113"/>
      <c r="BD58" s="112"/>
      <c r="BE58" s="113"/>
      <c r="BF58" s="119">
        <f>AV58-AX58</f>
        <v>225</v>
      </c>
      <c r="BG58" s="120"/>
      <c r="BH58" s="60">
        <f t="shared" ref="BH58:BH59" si="33">BF58/AV58*100</f>
        <v>100</v>
      </c>
      <c r="BI58" s="121"/>
      <c r="BJ58" s="113"/>
      <c r="BK58" s="112"/>
      <c r="BL58" s="131"/>
      <c r="BM58" s="112"/>
      <c r="BN58" s="113"/>
      <c r="BO58" s="112"/>
      <c r="BP58" s="131"/>
      <c r="BQ58" s="261" t="s">
        <v>99</v>
      </c>
      <c r="BR58" s="262"/>
    </row>
    <row r="59" spans="1:70" ht="16.5" customHeight="1" thickBot="1">
      <c r="A59" s="68"/>
      <c r="B59" s="69"/>
      <c r="C59" s="163" t="s">
        <v>117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1"/>
      <c r="O59" s="165">
        <f>SUM(O58:P58)</f>
        <v>7.5</v>
      </c>
      <c r="P59" s="166"/>
      <c r="Q59" s="165">
        <f>SUM(Q58:R58)</f>
        <v>225</v>
      </c>
      <c r="R59" s="166"/>
      <c r="S59" s="165">
        <f>SUM(S58:T58)</f>
        <v>225</v>
      </c>
      <c r="T59" s="166"/>
      <c r="U59" s="165">
        <f>SUM(U58:V58)</f>
        <v>0</v>
      </c>
      <c r="V59" s="166"/>
      <c r="W59" s="165">
        <f>SUM(W58:X58)</f>
        <v>225</v>
      </c>
      <c r="X59" s="166"/>
      <c r="Y59" s="70">
        <f>SUM(Y58)</f>
        <v>0</v>
      </c>
      <c r="Z59" s="165">
        <f>SUM(Z58:AA58)</f>
        <v>0</v>
      </c>
      <c r="AA59" s="166"/>
      <c r="AB59" s="165">
        <f>SUM(AB58:AC58)</f>
        <v>0</v>
      </c>
      <c r="AC59" s="166"/>
      <c r="AD59" s="165">
        <f>SUM(AD58:AE58)</f>
        <v>0</v>
      </c>
      <c r="AE59" s="166"/>
      <c r="AF59" s="165">
        <f>SUM(AF58:AG58)</f>
        <v>0</v>
      </c>
      <c r="AG59" s="166"/>
      <c r="AH59" s="165">
        <f>SUM(AH58:AI58)</f>
        <v>0</v>
      </c>
      <c r="AI59" s="166"/>
      <c r="AJ59" s="165">
        <f>SUM(AJ58:AK58)</f>
        <v>0</v>
      </c>
      <c r="AK59" s="166"/>
      <c r="AL59" s="71"/>
      <c r="AM59" s="72"/>
      <c r="AN59" s="73"/>
      <c r="AO59" s="167"/>
      <c r="AP59" s="168"/>
      <c r="AQ59" s="167"/>
      <c r="AR59" s="168"/>
      <c r="AS59" s="167"/>
      <c r="AT59" s="168"/>
      <c r="AU59" s="70">
        <f>SUM(AU58)</f>
        <v>7.5</v>
      </c>
      <c r="AV59" s="165">
        <f>SUM(AV58:AW58)</f>
        <v>225</v>
      </c>
      <c r="AW59" s="166"/>
      <c r="AX59" s="165">
        <f>SUM(AX58:AY58)</f>
        <v>0</v>
      </c>
      <c r="AY59" s="166"/>
      <c r="AZ59" s="165">
        <f>SUM(AZ58:BA58)</f>
        <v>0</v>
      </c>
      <c r="BA59" s="166"/>
      <c r="BB59" s="165">
        <f>SUM(BB58:BC58)</f>
        <v>0</v>
      </c>
      <c r="BC59" s="166"/>
      <c r="BD59" s="165">
        <f>SUM(BD58:BE58)</f>
        <v>0</v>
      </c>
      <c r="BE59" s="166"/>
      <c r="BF59" s="165">
        <f>SUM(BF58:BG58)</f>
        <v>225</v>
      </c>
      <c r="BG59" s="166"/>
      <c r="BH59" s="74">
        <f t="shared" si="33"/>
        <v>100</v>
      </c>
      <c r="BI59" s="169"/>
      <c r="BJ59" s="146"/>
      <c r="BK59" s="163"/>
      <c r="BL59" s="161"/>
      <c r="BM59" s="163"/>
      <c r="BN59" s="161"/>
      <c r="BO59" s="163"/>
      <c r="BP59" s="161"/>
      <c r="BQ59" s="160"/>
      <c r="BR59" s="161"/>
    </row>
    <row r="60" spans="1:70" ht="32.25" customHeight="1">
      <c r="A60" s="75"/>
      <c r="B60" s="76"/>
      <c r="C60" s="115" t="s">
        <v>170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16"/>
      <c r="O60" s="115">
        <f>O41+O51+O56+O59</f>
        <v>66</v>
      </c>
      <c r="P60" s="116"/>
      <c r="Q60" s="115">
        <f>Q41+Q51+Q56+Q59</f>
        <v>1980</v>
      </c>
      <c r="R60" s="116"/>
      <c r="S60" s="115">
        <f>S41+S51+S56+S59</f>
        <v>1800</v>
      </c>
      <c r="T60" s="116"/>
      <c r="U60" s="115">
        <f>U41+U51+U56+U59</f>
        <v>6</v>
      </c>
      <c r="V60" s="116"/>
      <c r="W60" s="115">
        <f>W41+W51+W56+W59</f>
        <v>1800</v>
      </c>
      <c r="X60" s="116"/>
      <c r="Y60" s="77">
        <f>Y59+Y56+Y51+Y41</f>
        <v>28</v>
      </c>
      <c r="Z60" s="115">
        <f>Z41+Z51+Z56+Z59</f>
        <v>840</v>
      </c>
      <c r="AA60" s="116"/>
      <c r="AB60" s="115">
        <f>AB41+AB51+AB56+AB59</f>
        <v>314</v>
      </c>
      <c r="AC60" s="116"/>
      <c r="AD60" s="115">
        <f>AD41+AD51+AD56+AD59</f>
        <v>132</v>
      </c>
      <c r="AE60" s="116"/>
      <c r="AF60" s="115">
        <f>AF41+AF51+AF56+AF59</f>
        <v>0</v>
      </c>
      <c r="AG60" s="116"/>
      <c r="AH60" s="115">
        <f>AH41+AH51+AH56+AH59</f>
        <v>182</v>
      </c>
      <c r="AI60" s="116"/>
      <c r="AJ60" s="115">
        <f>AJ41+AJ51+AJ56+AJ59</f>
        <v>526</v>
      </c>
      <c r="AK60" s="116"/>
      <c r="AL60" s="78"/>
      <c r="AM60" s="118"/>
      <c r="AN60" s="116"/>
      <c r="AO60" s="115"/>
      <c r="AP60" s="116"/>
      <c r="AQ60" s="115"/>
      <c r="AR60" s="116"/>
      <c r="AS60" s="115"/>
      <c r="AT60" s="116"/>
      <c r="AU60" s="77">
        <f>AU59+AU56+AU51+AU41</f>
        <v>32</v>
      </c>
      <c r="AV60" s="115">
        <f>AV41+AV51+AV56+AV59</f>
        <v>960</v>
      </c>
      <c r="AW60" s="116"/>
      <c r="AX60" s="115">
        <f>AX41+AX51+AX56+AX59</f>
        <v>154</v>
      </c>
      <c r="AY60" s="116"/>
      <c r="AZ60" s="115">
        <f>AZ41+AZ51+AZ56+AZ59</f>
        <v>82</v>
      </c>
      <c r="BA60" s="116"/>
      <c r="BB60" s="115">
        <f>BB41+BB51+BB56+BB59</f>
        <v>0</v>
      </c>
      <c r="BC60" s="116"/>
      <c r="BD60" s="115">
        <f>BD41+BD51+BD56+BD59</f>
        <v>72</v>
      </c>
      <c r="BE60" s="116"/>
      <c r="BF60" s="115">
        <f>BF41+BF51+BF56+BF59</f>
        <v>806</v>
      </c>
      <c r="BG60" s="116"/>
      <c r="BH60" s="78"/>
      <c r="BI60" s="118"/>
      <c r="BJ60" s="116"/>
      <c r="BK60" s="115"/>
      <c r="BL60" s="116"/>
      <c r="BM60" s="115"/>
      <c r="BN60" s="116"/>
      <c r="BO60" s="115"/>
      <c r="BP60" s="116"/>
      <c r="BQ60" s="117"/>
      <c r="BR60" s="116"/>
    </row>
    <row r="61" spans="1:70" ht="16.5" customHeight="1">
      <c r="A61" s="124" t="s">
        <v>171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6"/>
    </row>
    <row r="62" spans="1:70" ht="15.75" customHeight="1">
      <c r="A62" s="91">
        <v>17</v>
      </c>
      <c r="B62" s="92" t="s">
        <v>319</v>
      </c>
      <c r="C62" s="221" t="s">
        <v>320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19"/>
      <c r="P62" s="120"/>
      <c r="Q62" s="130">
        <f t="shared" ref="Q62:Q63" si="34">O62*30</f>
        <v>0</v>
      </c>
      <c r="R62" s="120"/>
      <c r="S62" s="119">
        <f t="shared" ref="S62:S63" si="35">W62</f>
        <v>0</v>
      </c>
      <c r="T62" s="120"/>
      <c r="U62" s="119"/>
      <c r="V62" s="120"/>
      <c r="W62" s="119">
        <f t="shared" ref="W62:W63" si="36">Z62+AV62</f>
        <v>0</v>
      </c>
      <c r="X62" s="120"/>
      <c r="Y62" s="59"/>
      <c r="Z62" s="119">
        <f t="shared" ref="Z62:Z63" si="37">Y62*30</f>
        <v>0</v>
      </c>
      <c r="AA62" s="120"/>
      <c r="AB62" s="119">
        <f t="shared" ref="AB62:AB63" si="38">AD62+AF62+AH62</f>
        <v>64</v>
      </c>
      <c r="AC62" s="120"/>
      <c r="AD62" s="119"/>
      <c r="AE62" s="120"/>
      <c r="AF62" s="119"/>
      <c r="AG62" s="120"/>
      <c r="AH62" s="119">
        <v>64</v>
      </c>
      <c r="AI62" s="120"/>
      <c r="AJ62" s="119">
        <f t="shared" ref="AJ62:AJ63" si="39">Z62-AB62</f>
        <v>-64</v>
      </c>
      <c r="AK62" s="120"/>
      <c r="AL62" s="93" t="e">
        <f t="shared" ref="AL62:AL63" si="40">AJ62/Z62*100</f>
        <v>#DIV/0!</v>
      </c>
      <c r="AM62" s="130"/>
      <c r="AN62" s="120"/>
      <c r="AO62" s="119"/>
      <c r="AP62" s="120"/>
      <c r="AQ62" s="119"/>
      <c r="AR62" s="120"/>
      <c r="AS62" s="119"/>
      <c r="AT62" s="120"/>
      <c r="AU62" s="59"/>
      <c r="AV62" s="119">
        <f t="shared" ref="AV62:AV63" si="41">AU62*30</f>
        <v>0</v>
      </c>
      <c r="AW62" s="120"/>
      <c r="AX62" s="119">
        <f t="shared" ref="AX62:AX63" si="42">AZ62+BB62+BD62</f>
        <v>32</v>
      </c>
      <c r="AY62" s="133"/>
      <c r="AZ62" s="119"/>
      <c r="BA62" s="120"/>
      <c r="BB62" s="119"/>
      <c r="BC62" s="120"/>
      <c r="BD62" s="119">
        <v>32</v>
      </c>
      <c r="BE62" s="120"/>
      <c r="BF62" s="119">
        <f t="shared" ref="BF62:BF63" si="43">AV62-AX62</f>
        <v>-32</v>
      </c>
      <c r="BG62" s="120"/>
      <c r="BH62" s="93" t="e">
        <f t="shared" ref="BH62:BH63" si="44">BF62/AV62*100</f>
        <v>#DIV/0!</v>
      </c>
      <c r="BI62" s="130"/>
      <c r="BJ62" s="120"/>
      <c r="BK62" s="119"/>
      <c r="BL62" s="133"/>
      <c r="BM62" s="119"/>
      <c r="BN62" s="120"/>
      <c r="BO62" s="119"/>
      <c r="BP62" s="133"/>
      <c r="BQ62" s="218"/>
      <c r="BR62" s="120"/>
    </row>
    <row r="63" spans="1:70" ht="15.75" customHeight="1">
      <c r="A63" s="57"/>
      <c r="B63" s="65"/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12"/>
      <c r="P63" s="113"/>
      <c r="Q63" s="130">
        <f t="shared" si="34"/>
        <v>0</v>
      </c>
      <c r="R63" s="120"/>
      <c r="S63" s="119">
        <f t="shared" si="35"/>
        <v>0</v>
      </c>
      <c r="T63" s="120"/>
      <c r="U63" s="112"/>
      <c r="V63" s="113"/>
      <c r="W63" s="119">
        <f t="shared" si="36"/>
        <v>0</v>
      </c>
      <c r="X63" s="120"/>
      <c r="Y63" s="59"/>
      <c r="Z63" s="119">
        <f t="shared" si="37"/>
        <v>0</v>
      </c>
      <c r="AA63" s="120"/>
      <c r="AB63" s="119">
        <f t="shared" si="38"/>
        <v>0</v>
      </c>
      <c r="AC63" s="120"/>
      <c r="AD63" s="112"/>
      <c r="AE63" s="113"/>
      <c r="AF63" s="112"/>
      <c r="AG63" s="113"/>
      <c r="AH63" s="112"/>
      <c r="AI63" s="113"/>
      <c r="AJ63" s="119">
        <f t="shared" si="39"/>
        <v>0</v>
      </c>
      <c r="AK63" s="120"/>
      <c r="AL63" s="60" t="e">
        <f t="shared" si="40"/>
        <v>#DIV/0!</v>
      </c>
      <c r="AM63" s="121"/>
      <c r="AN63" s="113"/>
      <c r="AO63" s="112"/>
      <c r="AP63" s="113"/>
      <c r="AQ63" s="112">
        <v>3</v>
      </c>
      <c r="AR63" s="113"/>
      <c r="AS63" s="112">
        <v>6</v>
      </c>
      <c r="AT63" s="113"/>
      <c r="AU63" s="59"/>
      <c r="AV63" s="119">
        <f t="shared" si="41"/>
        <v>0</v>
      </c>
      <c r="AW63" s="120"/>
      <c r="AX63" s="119">
        <f t="shared" si="42"/>
        <v>0</v>
      </c>
      <c r="AY63" s="133"/>
      <c r="AZ63" s="112"/>
      <c r="BA63" s="113"/>
      <c r="BB63" s="112"/>
      <c r="BC63" s="113"/>
      <c r="BD63" s="112"/>
      <c r="BE63" s="113"/>
      <c r="BF63" s="119">
        <f t="shared" si="43"/>
        <v>0</v>
      </c>
      <c r="BG63" s="120"/>
      <c r="BH63" s="60" t="e">
        <f t="shared" si="44"/>
        <v>#DIV/0!</v>
      </c>
      <c r="BI63" s="121"/>
      <c r="BJ63" s="113"/>
      <c r="BK63" s="112"/>
      <c r="BL63" s="131"/>
      <c r="BM63" s="112">
        <v>3</v>
      </c>
      <c r="BN63" s="113"/>
      <c r="BO63" s="112">
        <v>3</v>
      </c>
      <c r="BP63" s="131"/>
      <c r="BQ63" s="132"/>
      <c r="BR63" s="113"/>
    </row>
    <row r="64" spans="1:70" ht="16.5" customHeight="1">
      <c r="A64" s="79"/>
      <c r="B64" s="80"/>
      <c r="C64" s="81"/>
      <c r="D64" s="81"/>
      <c r="E64" s="81"/>
      <c r="F64" s="81"/>
      <c r="G64" s="81"/>
      <c r="H64" s="81"/>
      <c r="I64" s="81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155" t="s">
        <v>172</v>
      </c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79"/>
      <c r="AL64" s="81"/>
      <c r="AM64" s="79"/>
      <c r="AN64" s="79"/>
      <c r="AO64" s="79"/>
      <c r="AP64" s="79"/>
      <c r="AQ64" s="79"/>
      <c r="AR64" s="79"/>
      <c r="AS64" s="79"/>
      <c r="AT64" s="79"/>
      <c r="AU64" s="82"/>
      <c r="AV64" s="79"/>
      <c r="AW64" s="79"/>
      <c r="AX64" s="79"/>
      <c r="AY64" s="79"/>
      <c r="AZ64" s="79"/>
      <c r="BA64" s="150" t="s">
        <v>173</v>
      </c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81"/>
      <c r="BN64" s="81"/>
      <c r="BO64" s="81"/>
      <c r="BP64" s="79"/>
      <c r="BQ64" s="79"/>
      <c r="BR64" s="79"/>
    </row>
    <row r="65" spans="1:70" ht="32.25" customHeight="1">
      <c r="A65" s="79"/>
      <c r="B65" s="80"/>
      <c r="C65" s="81"/>
      <c r="D65" s="81"/>
      <c r="E65" s="81"/>
      <c r="F65" s="81"/>
      <c r="G65" s="83" t="s">
        <v>57</v>
      </c>
      <c r="H65" s="157" t="s">
        <v>174</v>
      </c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6"/>
      <c r="AH65" s="157" t="s">
        <v>175</v>
      </c>
      <c r="AI65" s="125"/>
      <c r="AJ65" s="125"/>
      <c r="AK65" s="126"/>
      <c r="AL65" s="157" t="s">
        <v>176</v>
      </c>
      <c r="AM65" s="125"/>
      <c r="AN65" s="125"/>
      <c r="AO65" s="125"/>
      <c r="AP65" s="126"/>
      <c r="AQ65" s="157" t="s">
        <v>177</v>
      </c>
      <c r="AR65" s="125"/>
      <c r="AS65" s="125"/>
      <c r="AT65" s="125"/>
      <c r="AU65" s="125"/>
      <c r="AV65" s="125"/>
      <c r="AW65" s="125"/>
      <c r="AX65" s="125"/>
      <c r="AY65" s="126"/>
      <c r="AZ65" s="81"/>
      <c r="BA65" s="157" t="s">
        <v>178</v>
      </c>
      <c r="BB65" s="125"/>
      <c r="BC65" s="125"/>
      <c r="BD65" s="125"/>
      <c r="BE65" s="125"/>
      <c r="BF65" s="125"/>
      <c r="BG65" s="125"/>
      <c r="BH65" s="125"/>
      <c r="BI65" s="125"/>
      <c r="BJ65" s="126"/>
      <c r="BK65" s="157" t="s">
        <v>179</v>
      </c>
      <c r="BL65" s="125"/>
      <c r="BM65" s="125"/>
      <c r="BN65" s="125"/>
      <c r="BO65" s="125"/>
      <c r="BP65" s="125"/>
      <c r="BQ65" s="126"/>
      <c r="BR65" s="84"/>
    </row>
    <row r="66" spans="1:70" ht="16.5" customHeight="1">
      <c r="A66" s="79"/>
      <c r="B66" s="80"/>
      <c r="C66" s="81"/>
      <c r="D66" s="81"/>
      <c r="E66" s="81"/>
      <c r="F66" s="81"/>
      <c r="G66" s="83" t="s">
        <v>180</v>
      </c>
      <c r="H66" s="158" t="s">
        <v>182</v>
      </c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6"/>
      <c r="AH66" s="124">
        <v>6</v>
      </c>
      <c r="AI66" s="125"/>
      <c r="AJ66" s="125"/>
      <c r="AK66" s="126"/>
      <c r="AL66" s="124">
        <v>270</v>
      </c>
      <c r="AM66" s="125"/>
      <c r="AN66" s="125"/>
      <c r="AO66" s="125"/>
      <c r="AP66" s="126"/>
      <c r="AQ66" s="124" t="s">
        <v>183</v>
      </c>
      <c r="AR66" s="125"/>
      <c r="AS66" s="125"/>
      <c r="AT66" s="125"/>
      <c r="AU66" s="125"/>
      <c r="AV66" s="125"/>
      <c r="AW66" s="125"/>
      <c r="AX66" s="125"/>
      <c r="AY66" s="126"/>
      <c r="AZ66" s="80"/>
      <c r="BA66" s="158" t="s">
        <v>185</v>
      </c>
      <c r="BB66" s="125"/>
      <c r="BC66" s="125"/>
      <c r="BD66" s="125"/>
      <c r="BE66" s="125"/>
      <c r="BF66" s="125"/>
      <c r="BG66" s="125"/>
      <c r="BH66" s="125"/>
      <c r="BI66" s="125"/>
      <c r="BJ66" s="126"/>
      <c r="BK66" s="124">
        <v>8</v>
      </c>
      <c r="BL66" s="125"/>
      <c r="BM66" s="125"/>
      <c r="BN66" s="125"/>
      <c r="BO66" s="125"/>
      <c r="BP66" s="125"/>
      <c r="BQ66" s="126"/>
      <c r="BR66" s="79"/>
    </row>
    <row r="67" spans="1:70" ht="145.5" customHeight="1">
      <c r="A67" s="79"/>
      <c r="B67" s="80"/>
      <c r="C67" s="81"/>
      <c r="D67" s="81"/>
      <c r="E67" s="81"/>
      <c r="F67" s="81"/>
      <c r="G67" s="83"/>
      <c r="H67" s="124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6"/>
      <c r="AH67" s="124"/>
      <c r="AI67" s="125"/>
      <c r="AJ67" s="125"/>
      <c r="AK67" s="126"/>
      <c r="AL67" s="124"/>
      <c r="AM67" s="125"/>
      <c r="AN67" s="125"/>
      <c r="AO67" s="125"/>
      <c r="AP67" s="126"/>
      <c r="AQ67" s="124"/>
      <c r="AR67" s="125"/>
      <c r="AS67" s="125"/>
      <c r="AT67" s="125"/>
      <c r="AU67" s="125"/>
      <c r="AV67" s="125"/>
      <c r="AW67" s="125"/>
      <c r="AX67" s="125"/>
      <c r="AY67" s="126"/>
      <c r="AZ67" s="80"/>
      <c r="BA67" s="158" t="s">
        <v>321</v>
      </c>
      <c r="BB67" s="125"/>
      <c r="BC67" s="125"/>
      <c r="BD67" s="125"/>
      <c r="BE67" s="125"/>
      <c r="BF67" s="125"/>
      <c r="BG67" s="125"/>
      <c r="BH67" s="125"/>
      <c r="BI67" s="125"/>
      <c r="BJ67" s="126"/>
      <c r="BK67" s="124">
        <v>8</v>
      </c>
      <c r="BL67" s="125"/>
      <c r="BM67" s="125"/>
      <c r="BN67" s="125"/>
      <c r="BO67" s="125"/>
      <c r="BP67" s="125"/>
      <c r="BQ67" s="126"/>
      <c r="BR67" s="79"/>
    </row>
    <row r="68" spans="1:70" ht="15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2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82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ht="15.75" customHeight="1">
      <c r="A69" s="79"/>
      <c r="B69" s="154" t="s">
        <v>188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79"/>
      <c r="W69" s="79"/>
      <c r="X69" s="79"/>
      <c r="Y69" s="82"/>
      <c r="Z69" s="79"/>
      <c r="AA69" s="79"/>
      <c r="AB69" s="79"/>
      <c r="AC69" s="79"/>
      <c r="AD69" s="154" t="s">
        <v>189</v>
      </c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79"/>
      <c r="BR69" s="79"/>
    </row>
    <row r="70" spans="1:70" ht="15.75" customHeight="1">
      <c r="A70" s="7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79"/>
      <c r="W70" s="79"/>
      <c r="X70" s="79"/>
      <c r="Y70" s="82"/>
      <c r="Z70" s="79"/>
      <c r="AA70" s="79"/>
      <c r="AB70" s="79"/>
      <c r="AC70" s="79"/>
      <c r="AD70" s="81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ht="15.75" customHeight="1">
      <c r="A71" s="7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79"/>
      <c r="W71" s="79"/>
      <c r="X71" s="79"/>
      <c r="Y71" s="82"/>
      <c r="Z71" s="79"/>
      <c r="AA71" s="79"/>
      <c r="AB71" s="79"/>
      <c r="AC71" s="79"/>
      <c r="AD71" s="81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ht="15.75" customHeight="1">
      <c r="A72" s="7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79"/>
      <c r="W72" s="79"/>
      <c r="X72" s="79"/>
      <c r="Y72" s="82"/>
      <c r="Z72" s="79"/>
      <c r="AA72" s="79"/>
      <c r="AB72" s="79"/>
      <c r="AC72" s="79"/>
      <c r="AD72" s="81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5.75" customHeight="1">
      <c r="A73" s="79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79"/>
      <c r="W73" s="79"/>
      <c r="X73" s="79"/>
      <c r="Y73" s="82"/>
      <c r="Z73" s="79"/>
      <c r="AA73" s="79"/>
      <c r="AB73" s="79"/>
      <c r="AC73" s="79"/>
      <c r="AD73" s="81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70" ht="15.75" customHeight="1">
      <c r="A74" s="79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79"/>
      <c r="W74" s="79"/>
      <c r="X74" s="79"/>
      <c r="Y74" s="82"/>
      <c r="Z74" s="79"/>
      <c r="AA74" s="79"/>
      <c r="AB74" s="79"/>
      <c r="AC74" s="79"/>
      <c r="AD74" s="81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</row>
    <row r="75" spans="1:70" ht="12.75" customHeight="1">
      <c r="Y75" s="85"/>
      <c r="AU75" s="85"/>
    </row>
    <row r="76" spans="1:70" ht="12.75" customHeight="1">
      <c r="Y76" s="85"/>
      <c r="AU76" s="85"/>
    </row>
    <row r="77" spans="1:70" ht="12.75" customHeight="1">
      <c r="Y77" s="85"/>
      <c r="AU77" s="85"/>
    </row>
    <row r="78" spans="1:70" ht="12.75" customHeight="1">
      <c r="Y78" s="85"/>
      <c r="AU78" s="85"/>
    </row>
    <row r="79" spans="1:70" ht="12.75" customHeight="1">
      <c r="Y79" s="85"/>
      <c r="AU79" s="85"/>
    </row>
    <row r="80" spans="1:70" ht="12.75" customHeight="1">
      <c r="Y80" s="85"/>
      <c r="AU80" s="85"/>
    </row>
    <row r="81" spans="25:47" ht="12.75" customHeight="1">
      <c r="Y81" s="85"/>
      <c r="AU81" s="85"/>
    </row>
    <row r="82" spans="25:47" ht="12.75" customHeight="1">
      <c r="Y82" s="85"/>
      <c r="AU82" s="85"/>
    </row>
    <row r="83" spans="25:47" ht="12.75" customHeight="1">
      <c r="Y83" s="85"/>
      <c r="AU83" s="85"/>
    </row>
    <row r="84" spans="25:47" ht="12.75" customHeight="1">
      <c r="Y84" s="85"/>
      <c r="AU84" s="85"/>
    </row>
    <row r="85" spans="25:47" ht="12.75" customHeight="1">
      <c r="Y85" s="85"/>
      <c r="AU85" s="85"/>
    </row>
    <row r="86" spans="25:47" ht="12.75" customHeight="1">
      <c r="Y86" s="85"/>
      <c r="AU86" s="85"/>
    </row>
    <row r="87" spans="25:47" ht="12.75" customHeight="1">
      <c r="Y87" s="85"/>
      <c r="AU87" s="85"/>
    </row>
    <row r="88" spans="25:47" ht="12.75" customHeight="1">
      <c r="Y88" s="85"/>
      <c r="AU88" s="85"/>
    </row>
    <row r="89" spans="25:47" ht="12.75" customHeight="1">
      <c r="Y89" s="85"/>
      <c r="AU89" s="85"/>
    </row>
    <row r="90" spans="25:47" ht="12.75" customHeight="1">
      <c r="Y90" s="85"/>
      <c r="AU90" s="85"/>
    </row>
    <row r="91" spans="25:47" ht="12.75" customHeight="1">
      <c r="Y91" s="85"/>
      <c r="AU91" s="85"/>
    </row>
    <row r="92" spans="25:47" ht="12.75" customHeight="1">
      <c r="Y92" s="85"/>
      <c r="AU92" s="85"/>
    </row>
    <row r="93" spans="25:47" ht="12.75" customHeight="1">
      <c r="Y93" s="85"/>
      <c r="AU93" s="85"/>
    </row>
    <row r="94" spans="25:47" ht="12.75" customHeight="1">
      <c r="Y94" s="85"/>
      <c r="AU94" s="85"/>
    </row>
    <row r="95" spans="25:47" ht="12.75" customHeight="1">
      <c r="Y95" s="85"/>
      <c r="AU95" s="85"/>
    </row>
    <row r="96" spans="25:47" ht="12.75" customHeight="1">
      <c r="Y96" s="85"/>
      <c r="AU96" s="85"/>
    </row>
    <row r="97" spans="25:47" ht="12.75" customHeight="1">
      <c r="Y97" s="85"/>
      <c r="AU97" s="85"/>
    </row>
    <row r="98" spans="25:47" ht="12.75" customHeight="1">
      <c r="Y98" s="85"/>
      <c r="AU98" s="85"/>
    </row>
    <row r="99" spans="25:47" ht="12.75" customHeight="1">
      <c r="Y99" s="85"/>
      <c r="AU99" s="85"/>
    </row>
    <row r="100" spans="25:47" ht="12.75" customHeight="1">
      <c r="Y100" s="85"/>
      <c r="AU100" s="85"/>
    </row>
    <row r="101" spans="25:47" ht="12.75" customHeight="1">
      <c r="Y101" s="85"/>
      <c r="AU101" s="85"/>
    </row>
    <row r="102" spans="25:47" ht="12.75" customHeight="1">
      <c r="Y102" s="85"/>
      <c r="AU102" s="85"/>
    </row>
    <row r="103" spans="25:47" ht="12.75" customHeight="1">
      <c r="Y103" s="85"/>
      <c r="AU103" s="85"/>
    </row>
    <row r="104" spans="25:47" ht="12.75" customHeight="1">
      <c r="Y104" s="85"/>
      <c r="AU104" s="85"/>
    </row>
    <row r="105" spans="25:47" ht="12.75" customHeight="1">
      <c r="Y105" s="85"/>
      <c r="AU105" s="85"/>
    </row>
    <row r="106" spans="25:47" ht="12.75" customHeight="1">
      <c r="Y106" s="85"/>
      <c r="AU106" s="85"/>
    </row>
    <row r="107" spans="25:47" ht="12.75" customHeight="1">
      <c r="Y107" s="85"/>
      <c r="AU107" s="85"/>
    </row>
    <row r="108" spans="25:47" ht="12.75" customHeight="1">
      <c r="Y108" s="85"/>
      <c r="AU108" s="85"/>
    </row>
    <row r="109" spans="25:47" ht="12.75" customHeight="1">
      <c r="Y109" s="85"/>
      <c r="AU109" s="85"/>
    </row>
    <row r="110" spans="25:47" ht="12.75" customHeight="1">
      <c r="Y110" s="85"/>
      <c r="AU110" s="85"/>
    </row>
    <row r="111" spans="25:47" ht="12.75" customHeight="1">
      <c r="Y111" s="85"/>
      <c r="AU111" s="85"/>
    </row>
    <row r="112" spans="25:47" ht="12.75" customHeight="1">
      <c r="Y112" s="85"/>
      <c r="AU112" s="85"/>
    </row>
    <row r="113" spans="25:47" ht="12.75" customHeight="1">
      <c r="Y113" s="85"/>
      <c r="AU113" s="85"/>
    </row>
    <row r="114" spans="25:47" ht="12.75" customHeight="1">
      <c r="Y114" s="85"/>
      <c r="AU114" s="85"/>
    </row>
    <row r="115" spans="25:47" ht="12.75" customHeight="1">
      <c r="Y115" s="85"/>
      <c r="AU115" s="85"/>
    </row>
    <row r="116" spans="25:47" ht="12.75" customHeight="1">
      <c r="Y116" s="85"/>
      <c r="AU116" s="85"/>
    </row>
    <row r="117" spans="25:47" ht="12.75" customHeight="1">
      <c r="Y117" s="85"/>
      <c r="AU117" s="85"/>
    </row>
    <row r="118" spans="25:47" ht="12.75" customHeight="1">
      <c r="Y118" s="85"/>
      <c r="AU118" s="85"/>
    </row>
    <row r="119" spans="25:47" ht="12.75" customHeight="1">
      <c r="Y119" s="85"/>
      <c r="AU119" s="85"/>
    </row>
    <row r="120" spans="25:47" ht="12.75" customHeight="1">
      <c r="Y120" s="85"/>
      <c r="AU120" s="85"/>
    </row>
    <row r="121" spans="25:47" ht="12.75" customHeight="1">
      <c r="Y121" s="85"/>
      <c r="AU121" s="85"/>
    </row>
    <row r="122" spans="25:47" ht="12.75" customHeight="1">
      <c r="Y122" s="85"/>
      <c r="AU122" s="85"/>
    </row>
    <row r="123" spans="25:47" ht="12.75" customHeight="1">
      <c r="Y123" s="85"/>
      <c r="AU123" s="85"/>
    </row>
    <row r="124" spans="25:47" ht="12.75" customHeight="1">
      <c r="Y124" s="85"/>
      <c r="AU124" s="85"/>
    </row>
    <row r="125" spans="25:47" ht="12.75" customHeight="1">
      <c r="Y125" s="85"/>
      <c r="AU125" s="85"/>
    </row>
    <row r="126" spans="25:47" ht="12.75" customHeight="1">
      <c r="Y126" s="85"/>
      <c r="AU126" s="85"/>
    </row>
    <row r="127" spans="25:47" ht="12.75" customHeight="1">
      <c r="Y127" s="85"/>
      <c r="AU127" s="85"/>
    </row>
    <row r="128" spans="25:47" ht="12.75" customHeight="1">
      <c r="Y128" s="85"/>
      <c r="AU128" s="85"/>
    </row>
    <row r="129" spans="25:47" ht="12.75" customHeight="1">
      <c r="Y129" s="85"/>
      <c r="AU129" s="85"/>
    </row>
    <row r="130" spans="25:47" ht="12.75" customHeight="1">
      <c r="Y130" s="85"/>
      <c r="AU130" s="85"/>
    </row>
    <row r="131" spans="25:47" ht="12.75" customHeight="1">
      <c r="Y131" s="85"/>
      <c r="AU131" s="85"/>
    </row>
    <row r="132" spans="25:47" ht="12.75" customHeight="1">
      <c r="Y132" s="85"/>
      <c r="AU132" s="85"/>
    </row>
    <row r="133" spans="25:47" ht="12.75" customHeight="1">
      <c r="Y133" s="85"/>
      <c r="AU133" s="85"/>
    </row>
    <row r="134" spans="25:47" ht="12.75" customHeight="1">
      <c r="Y134" s="85"/>
      <c r="AU134" s="85"/>
    </row>
    <row r="135" spans="25:47" ht="12.75" customHeight="1">
      <c r="Y135" s="85"/>
      <c r="AU135" s="85"/>
    </row>
    <row r="136" spans="25:47" ht="12.75" customHeight="1">
      <c r="Y136" s="85"/>
      <c r="AU136" s="85"/>
    </row>
    <row r="137" spans="25:47" ht="12.75" customHeight="1">
      <c r="Y137" s="85"/>
      <c r="AU137" s="85"/>
    </row>
    <row r="138" spans="25:47" ht="12.75" customHeight="1">
      <c r="Y138" s="85"/>
      <c r="AU138" s="85"/>
    </row>
    <row r="139" spans="25:47" ht="12.75" customHeight="1">
      <c r="Y139" s="85"/>
      <c r="AU139" s="85"/>
    </row>
    <row r="140" spans="25:47" ht="12.75" customHeight="1">
      <c r="Y140" s="85"/>
      <c r="AU140" s="85"/>
    </row>
    <row r="141" spans="25:47" ht="12.75" customHeight="1">
      <c r="Y141" s="85"/>
      <c r="AU141" s="85"/>
    </row>
    <row r="142" spans="25:47" ht="12.75" customHeight="1">
      <c r="Y142" s="85"/>
      <c r="AU142" s="85"/>
    </row>
    <row r="143" spans="25:47" ht="12.75" customHeight="1">
      <c r="Y143" s="85"/>
      <c r="AU143" s="85"/>
    </row>
    <row r="144" spans="25:47" ht="12.75" customHeight="1">
      <c r="Y144" s="85"/>
      <c r="AU144" s="85"/>
    </row>
    <row r="145" spans="25:47" ht="12.75" customHeight="1">
      <c r="Y145" s="85"/>
      <c r="AU145" s="85"/>
    </row>
    <row r="146" spans="25:47" ht="12.75" customHeight="1">
      <c r="Y146" s="85"/>
      <c r="AU146" s="85"/>
    </row>
    <row r="147" spans="25:47" ht="12.75" customHeight="1">
      <c r="Y147" s="85"/>
      <c r="AU147" s="85"/>
    </row>
    <row r="148" spans="25:47" ht="12.75" customHeight="1">
      <c r="Y148" s="85"/>
      <c r="AU148" s="85"/>
    </row>
    <row r="149" spans="25:47" ht="12.75" customHeight="1">
      <c r="Y149" s="85"/>
      <c r="AU149" s="85"/>
    </row>
    <row r="150" spans="25:47" ht="12.75" customHeight="1">
      <c r="Y150" s="85"/>
      <c r="AU150" s="85"/>
    </row>
    <row r="151" spans="25:47" ht="12.75" customHeight="1">
      <c r="Y151" s="85"/>
      <c r="AU151" s="85"/>
    </row>
    <row r="152" spans="25:47" ht="12.75" customHeight="1">
      <c r="Y152" s="85"/>
      <c r="AU152" s="85"/>
    </row>
    <row r="153" spans="25:47" ht="12.75" customHeight="1">
      <c r="Y153" s="85"/>
      <c r="AU153" s="85"/>
    </row>
    <row r="154" spans="25:47" ht="12.75" customHeight="1">
      <c r="Y154" s="85"/>
      <c r="AU154" s="85"/>
    </row>
    <row r="155" spans="25:47" ht="12.75" customHeight="1">
      <c r="Y155" s="85"/>
      <c r="AU155" s="85"/>
    </row>
    <row r="156" spans="25:47" ht="12.75" customHeight="1">
      <c r="Y156" s="85"/>
      <c r="AU156" s="85"/>
    </row>
    <row r="157" spans="25:47" ht="12.75" customHeight="1">
      <c r="Y157" s="85"/>
      <c r="AU157" s="85"/>
    </row>
    <row r="158" spans="25:47" ht="12.75" customHeight="1">
      <c r="Y158" s="85"/>
      <c r="AU158" s="85"/>
    </row>
    <row r="159" spans="25:47" ht="12.75" customHeight="1">
      <c r="Y159" s="85"/>
      <c r="AU159" s="85"/>
    </row>
    <row r="160" spans="25:47" ht="12.75" customHeight="1">
      <c r="Y160" s="85"/>
      <c r="AU160" s="85"/>
    </row>
    <row r="161" spans="25:47" ht="12.75" customHeight="1">
      <c r="Y161" s="85"/>
      <c r="AU161" s="85"/>
    </row>
    <row r="162" spans="25:47" ht="12.75" customHeight="1">
      <c r="Y162" s="85"/>
      <c r="AU162" s="85"/>
    </row>
    <row r="163" spans="25:47" ht="12.75" customHeight="1">
      <c r="Y163" s="85"/>
      <c r="AU163" s="85"/>
    </row>
    <row r="164" spans="25:47" ht="12.75" customHeight="1">
      <c r="Y164" s="85"/>
      <c r="AU164" s="85"/>
    </row>
    <row r="165" spans="25:47" ht="12.75" customHeight="1">
      <c r="Y165" s="85"/>
      <c r="AU165" s="85"/>
    </row>
    <row r="166" spans="25:47" ht="12.75" customHeight="1">
      <c r="Y166" s="85"/>
      <c r="AU166" s="85"/>
    </row>
    <row r="167" spans="25:47" ht="12.75" customHeight="1">
      <c r="Y167" s="85"/>
      <c r="AU167" s="85"/>
    </row>
    <row r="168" spans="25:47" ht="12.75" customHeight="1">
      <c r="Y168" s="85"/>
      <c r="AU168" s="85"/>
    </row>
    <row r="169" spans="25:47" ht="12.75" customHeight="1">
      <c r="Y169" s="85"/>
      <c r="AU169" s="85"/>
    </row>
    <row r="170" spans="25:47" ht="12.75" customHeight="1">
      <c r="Y170" s="85"/>
      <c r="AU170" s="85"/>
    </row>
    <row r="171" spans="25:47" ht="12.75" customHeight="1">
      <c r="Y171" s="85"/>
      <c r="AU171" s="85"/>
    </row>
    <row r="172" spans="25:47" ht="12.75" customHeight="1">
      <c r="Y172" s="85"/>
      <c r="AU172" s="85"/>
    </row>
    <row r="173" spans="25:47" ht="12.75" customHeight="1">
      <c r="Y173" s="85"/>
      <c r="AU173" s="85"/>
    </row>
    <row r="174" spans="25:47" ht="12.75" customHeight="1">
      <c r="Y174" s="85"/>
      <c r="AU174" s="85"/>
    </row>
    <row r="175" spans="25:47" ht="12.75" customHeight="1">
      <c r="Y175" s="85"/>
      <c r="AU175" s="85"/>
    </row>
    <row r="176" spans="25:47" ht="12.75" customHeight="1">
      <c r="Y176" s="85"/>
      <c r="AU176" s="85"/>
    </row>
    <row r="177" spans="25:47" ht="12.75" customHeight="1">
      <c r="Y177" s="85"/>
      <c r="AU177" s="85"/>
    </row>
    <row r="178" spans="25:47" ht="12.75" customHeight="1">
      <c r="Y178" s="85"/>
      <c r="AU178" s="85"/>
    </row>
    <row r="179" spans="25:47" ht="12.75" customHeight="1">
      <c r="Y179" s="85"/>
      <c r="AU179" s="85"/>
    </row>
    <row r="180" spans="25:47" ht="12.75" customHeight="1">
      <c r="Y180" s="85"/>
      <c r="AU180" s="85"/>
    </row>
    <row r="181" spans="25:47" ht="12.75" customHeight="1">
      <c r="Y181" s="85"/>
      <c r="AU181" s="85"/>
    </row>
    <row r="182" spans="25:47" ht="12.75" customHeight="1">
      <c r="Y182" s="85"/>
      <c r="AU182" s="85"/>
    </row>
    <row r="183" spans="25:47" ht="12.75" customHeight="1">
      <c r="Y183" s="85"/>
      <c r="AU183" s="85"/>
    </row>
    <row r="184" spans="25:47" ht="12.75" customHeight="1">
      <c r="Y184" s="85"/>
      <c r="AU184" s="85"/>
    </row>
    <row r="185" spans="25:47" ht="12.75" customHeight="1">
      <c r="Y185" s="85"/>
      <c r="AU185" s="85"/>
    </row>
    <row r="186" spans="25:47" ht="12.75" customHeight="1">
      <c r="Y186" s="85"/>
      <c r="AU186" s="85"/>
    </row>
    <row r="187" spans="25:47" ht="12.75" customHeight="1">
      <c r="Y187" s="85"/>
      <c r="AU187" s="85"/>
    </row>
    <row r="188" spans="25:47" ht="12.75" customHeight="1">
      <c r="Y188" s="85"/>
      <c r="AU188" s="85"/>
    </row>
    <row r="189" spans="25:47" ht="12.75" customHeight="1">
      <c r="Y189" s="85"/>
      <c r="AU189" s="85"/>
    </row>
    <row r="190" spans="25:47" ht="12.75" customHeight="1">
      <c r="Y190" s="85"/>
      <c r="AU190" s="85"/>
    </row>
    <row r="191" spans="25:47" ht="12.75" customHeight="1">
      <c r="Y191" s="85"/>
      <c r="AU191" s="85"/>
    </row>
    <row r="192" spans="25:47" ht="12.75" customHeight="1">
      <c r="Y192" s="85"/>
      <c r="AU192" s="85"/>
    </row>
    <row r="193" spans="25:47" ht="12.75" customHeight="1">
      <c r="Y193" s="85"/>
      <c r="AU193" s="85"/>
    </row>
    <row r="194" spans="25:47" ht="12.75" customHeight="1">
      <c r="Y194" s="85"/>
      <c r="AU194" s="85"/>
    </row>
    <row r="195" spans="25:47" ht="12.75" customHeight="1">
      <c r="Y195" s="85"/>
      <c r="AU195" s="85"/>
    </row>
    <row r="196" spans="25:47" ht="12.75" customHeight="1">
      <c r="Y196" s="85"/>
      <c r="AU196" s="85"/>
    </row>
    <row r="197" spans="25:47" ht="12.75" customHeight="1">
      <c r="Y197" s="85"/>
      <c r="AU197" s="85"/>
    </row>
    <row r="198" spans="25:47" ht="12.75" customHeight="1">
      <c r="Y198" s="85"/>
      <c r="AU198" s="85"/>
    </row>
    <row r="199" spans="25:47" ht="12.75" customHeight="1">
      <c r="Y199" s="85"/>
      <c r="AU199" s="85"/>
    </row>
    <row r="200" spans="25:47" ht="12.75" customHeight="1">
      <c r="Y200" s="85"/>
      <c r="AU200" s="85"/>
    </row>
    <row r="201" spans="25:47" ht="12.75" customHeight="1">
      <c r="Y201" s="85"/>
      <c r="AU201" s="85"/>
    </row>
    <row r="202" spans="25:47" ht="12.75" customHeight="1">
      <c r="Y202" s="85"/>
      <c r="AU202" s="85"/>
    </row>
    <row r="203" spans="25:47" ht="12.75" customHeight="1">
      <c r="Y203" s="85"/>
      <c r="AU203" s="85"/>
    </row>
    <row r="204" spans="25:47" ht="12.75" customHeight="1">
      <c r="Y204" s="85"/>
      <c r="AU204" s="85"/>
    </row>
    <row r="205" spans="25:47" ht="12.75" customHeight="1">
      <c r="Y205" s="85"/>
      <c r="AU205" s="85"/>
    </row>
    <row r="206" spans="25:47" ht="12.75" customHeight="1">
      <c r="Y206" s="85"/>
      <c r="AU206" s="85"/>
    </row>
    <row r="207" spans="25:47" ht="12.75" customHeight="1">
      <c r="Y207" s="85"/>
      <c r="AU207" s="85"/>
    </row>
    <row r="208" spans="25:47" ht="12.75" customHeight="1">
      <c r="Y208" s="85"/>
      <c r="AU208" s="85"/>
    </row>
    <row r="209" spans="25:47" ht="12.75" customHeight="1">
      <c r="Y209" s="85"/>
      <c r="AU209" s="85"/>
    </row>
    <row r="210" spans="25:47" ht="12.75" customHeight="1">
      <c r="Y210" s="85"/>
      <c r="AU210" s="85"/>
    </row>
    <row r="211" spans="25:47" ht="12.75" customHeight="1">
      <c r="Y211" s="85"/>
      <c r="AU211" s="85"/>
    </row>
    <row r="212" spans="25:47" ht="12.75" customHeight="1">
      <c r="Y212" s="85"/>
      <c r="AU212" s="85"/>
    </row>
    <row r="213" spans="25:47" ht="12.75" customHeight="1">
      <c r="Y213" s="85"/>
      <c r="AU213" s="85"/>
    </row>
    <row r="214" spans="25:47" ht="12.75" customHeight="1">
      <c r="Y214" s="85"/>
      <c r="AU214" s="85"/>
    </row>
    <row r="215" spans="25:47" ht="12.75" customHeight="1">
      <c r="Y215" s="85"/>
      <c r="AU215" s="85"/>
    </row>
    <row r="216" spans="25:47" ht="12.75" customHeight="1">
      <c r="Y216" s="85"/>
      <c r="AU216" s="85"/>
    </row>
    <row r="217" spans="25:47" ht="12.75" customHeight="1">
      <c r="Y217" s="85"/>
      <c r="AU217" s="85"/>
    </row>
    <row r="218" spans="25:47" ht="12.75" customHeight="1">
      <c r="Y218" s="85"/>
      <c r="AU218" s="85"/>
    </row>
    <row r="219" spans="25:47" ht="12.75" customHeight="1">
      <c r="Y219" s="85"/>
      <c r="AU219" s="85"/>
    </row>
    <row r="220" spans="25:47" ht="12.75" customHeight="1">
      <c r="Y220" s="85"/>
      <c r="AU220" s="85"/>
    </row>
    <row r="221" spans="25:47" ht="12.75" customHeight="1">
      <c r="Y221" s="85"/>
      <c r="AU221" s="85"/>
    </row>
    <row r="222" spans="25:47" ht="12.75" customHeight="1">
      <c r="Y222" s="85"/>
      <c r="AU222" s="85"/>
    </row>
    <row r="223" spans="25:47" ht="12.75" customHeight="1">
      <c r="Y223" s="85"/>
      <c r="AU223" s="85"/>
    </row>
    <row r="224" spans="25:47" ht="12.75" customHeight="1">
      <c r="Y224" s="85"/>
      <c r="AU224" s="85"/>
    </row>
    <row r="225" spans="25:47" ht="12.75" customHeight="1">
      <c r="Y225" s="85"/>
      <c r="AU225" s="85"/>
    </row>
    <row r="226" spans="25:47" ht="12.75" customHeight="1">
      <c r="Y226" s="85"/>
      <c r="AU226" s="85"/>
    </row>
    <row r="227" spans="25:47" ht="12.75" customHeight="1">
      <c r="Y227" s="85"/>
      <c r="AU227" s="85"/>
    </row>
    <row r="228" spans="25:47" ht="12.75" customHeight="1">
      <c r="Y228" s="85"/>
      <c r="AU228" s="85"/>
    </row>
    <row r="229" spans="25:47" ht="12.75" customHeight="1">
      <c r="Y229" s="85"/>
      <c r="AU229" s="85"/>
    </row>
    <row r="230" spans="25:47" ht="12.75" customHeight="1">
      <c r="Y230" s="85"/>
      <c r="AU230" s="85"/>
    </row>
    <row r="231" spans="25:47" ht="12.75" customHeight="1">
      <c r="Y231" s="85"/>
      <c r="AU231" s="85"/>
    </row>
    <row r="232" spans="25:47" ht="12.75" customHeight="1">
      <c r="Y232" s="85"/>
      <c r="AU232" s="85"/>
    </row>
    <row r="233" spans="25:47" ht="12.75" customHeight="1">
      <c r="Y233" s="85"/>
      <c r="AU233" s="85"/>
    </row>
    <row r="234" spans="25:47" ht="12.75" customHeight="1">
      <c r="Y234" s="85"/>
      <c r="AU234" s="85"/>
    </row>
    <row r="235" spans="25:47" ht="12.75" customHeight="1">
      <c r="Y235" s="85"/>
      <c r="AU235" s="85"/>
    </row>
    <row r="236" spans="25:47" ht="12.75" customHeight="1">
      <c r="Y236" s="85"/>
      <c r="AU236" s="85"/>
    </row>
    <row r="237" spans="25:47" ht="12.75" customHeight="1">
      <c r="Y237" s="85"/>
      <c r="AU237" s="85"/>
    </row>
    <row r="238" spans="25:47" ht="12.75" customHeight="1">
      <c r="Y238" s="85"/>
      <c r="AU238" s="85"/>
    </row>
    <row r="239" spans="25:47" ht="12.75" customHeight="1">
      <c r="Y239" s="85"/>
      <c r="AU239" s="85"/>
    </row>
    <row r="240" spans="25:47" ht="12.75" customHeight="1">
      <c r="Y240" s="85"/>
      <c r="AU240" s="85"/>
    </row>
    <row r="241" spans="25:47" ht="12.75" customHeight="1">
      <c r="Y241" s="85"/>
      <c r="AU241" s="85"/>
    </row>
    <row r="242" spans="25:47" ht="12.75" customHeight="1">
      <c r="Y242" s="85"/>
      <c r="AU242" s="85"/>
    </row>
    <row r="243" spans="25:47" ht="12.75" customHeight="1">
      <c r="Y243" s="85"/>
      <c r="AU243" s="85"/>
    </row>
    <row r="244" spans="25:47" ht="12.75" customHeight="1">
      <c r="Y244" s="85"/>
      <c r="AU244" s="85"/>
    </row>
    <row r="245" spans="25:47" ht="12.75" customHeight="1">
      <c r="Y245" s="85"/>
      <c r="AU245" s="85"/>
    </row>
    <row r="246" spans="25:47" ht="12.75" customHeight="1">
      <c r="Y246" s="85"/>
      <c r="AU246" s="85"/>
    </row>
    <row r="247" spans="25:47" ht="12.75" customHeight="1">
      <c r="Y247" s="85"/>
      <c r="AU247" s="85"/>
    </row>
    <row r="248" spans="25:47" ht="12.75" customHeight="1">
      <c r="Y248" s="85"/>
      <c r="AU248" s="85"/>
    </row>
    <row r="249" spans="25:47" ht="12.75" customHeight="1">
      <c r="Y249" s="85"/>
      <c r="AU249" s="85"/>
    </row>
    <row r="250" spans="25:47" ht="12.75" customHeight="1">
      <c r="Y250" s="85"/>
      <c r="AU250" s="85"/>
    </row>
    <row r="251" spans="25:47" ht="12.75" customHeight="1">
      <c r="Y251" s="85"/>
      <c r="AU251" s="85"/>
    </row>
    <row r="252" spans="25:47" ht="12.75" customHeight="1">
      <c r="Y252" s="85"/>
      <c r="AU252" s="85"/>
    </row>
    <row r="253" spans="25:47" ht="12.75" customHeight="1">
      <c r="Y253" s="85"/>
      <c r="AU253" s="85"/>
    </row>
    <row r="254" spans="25:47" ht="12.75" customHeight="1">
      <c r="Y254" s="85"/>
      <c r="AU254" s="85"/>
    </row>
    <row r="255" spans="25:47" ht="12.75" customHeight="1">
      <c r="Y255" s="85"/>
      <c r="AU255" s="85"/>
    </row>
    <row r="256" spans="25:47" ht="12.75" customHeight="1">
      <c r="Y256" s="85"/>
      <c r="AU256" s="85"/>
    </row>
    <row r="257" spans="25:47" ht="12.75" customHeight="1">
      <c r="Y257" s="85"/>
      <c r="AU257" s="85"/>
    </row>
    <row r="258" spans="25:47" ht="12.75" customHeight="1">
      <c r="Y258" s="85"/>
      <c r="AU258" s="85"/>
    </row>
    <row r="259" spans="25:47" ht="12.75" customHeight="1">
      <c r="Y259" s="85"/>
      <c r="AU259" s="85"/>
    </row>
    <row r="260" spans="25:47" ht="12.75" customHeight="1">
      <c r="Y260" s="85"/>
      <c r="AU260" s="85"/>
    </row>
    <row r="261" spans="25:47" ht="12.75" customHeight="1">
      <c r="Y261" s="85"/>
      <c r="AU261" s="85"/>
    </row>
    <row r="262" spans="25:47" ht="12.75" customHeight="1">
      <c r="Y262" s="85"/>
      <c r="AU262" s="85"/>
    </row>
    <row r="263" spans="25:47" ht="12.75" customHeight="1">
      <c r="Y263" s="85"/>
      <c r="AU263" s="85"/>
    </row>
    <row r="264" spans="25:47" ht="12.75" customHeight="1">
      <c r="Y264" s="85"/>
      <c r="AU264" s="85"/>
    </row>
    <row r="265" spans="25:47" ht="12.75" customHeight="1">
      <c r="Y265" s="85"/>
      <c r="AU265" s="85"/>
    </row>
    <row r="266" spans="25:47" ht="12.75" customHeight="1">
      <c r="Y266" s="85"/>
      <c r="AU266" s="85"/>
    </row>
    <row r="267" spans="25:47" ht="12.75" customHeight="1">
      <c r="Y267" s="85"/>
      <c r="AU267" s="85"/>
    </row>
    <row r="268" spans="25:47" ht="12.75" customHeight="1">
      <c r="Y268" s="85"/>
      <c r="AU268" s="85"/>
    </row>
    <row r="269" spans="25:47" ht="12.75" customHeight="1">
      <c r="Y269" s="85"/>
      <c r="AU269" s="85"/>
    </row>
    <row r="270" spans="25:47" ht="15.75" customHeight="1"/>
    <row r="271" spans="25:47" ht="15.75" customHeight="1"/>
    <row r="272" spans="25:4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13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BI36:BJ36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BK37:BL37"/>
    <mergeCell ref="BM37:BN37"/>
    <mergeCell ref="AM37:AN37"/>
    <mergeCell ref="AO37:AP37"/>
    <mergeCell ref="AQ37:AR37"/>
    <mergeCell ref="AS37:AT37"/>
    <mergeCell ref="AV37:AW37"/>
    <mergeCell ref="AX37:AY37"/>
    <mergeCell ref="AZ37:BA37"/>
    <mergeCell ref="BB37:BC37"/>
    <mergeCell ref="BD37:BE37"/>
    <mergeCell ref="BF37:BG37"/>
    <mergeCell ref="BI37:BJ37"/>
    <mergeCell ref="AM35:AN35"/>
    <mergeCell ref="AO35:AP35"/>
    <mergeCell ref="BK36:BL36"/>
    <mergeCell ref="BM36:BN36"/>
    <mergeCell ref="BO36:BP36"/>
    <mergeCell ref="AV36:AW36"/>
    <mergeCell ref="AB38:AC38"/>
    <mergeCell ref="AD38:AE38"/>
    <mergeCell ref="AF38:AG38"/>
    <mergeCell ref="AH38:AI38"/>
    <mergeCell ref="AJ38:AK38"/>
    <mergeCell ref="AM38:AN38"/>
    <mergeCell ref="AO38:AP38"/>
    <mergeCell ref="BO37:BP37"/>
    <mergeCell ref="AJ36:AK36"/>
    <mergeCell ref="AM36:AN36"/>
    <mergeCell ref="AO36:AP36"/>
    <mergeCell ref="AQ36:AR36"/>
    <mergeCell ref="AS36:AT36"/>
    <mergeCell ref="AX36:AY36"/>
    <mergeCell ref="AZ36:BA36"/>
    <mergeCell ref="BB36:BC36"/>
    <mergeCell ref="BD36:BE36"/>
    <mergeCell ref="BF36:BG36"/>
    <mergeCell ref="AD39:AE39"/>
    <mergeCell ref="AF39:AG39"/>
    <mergeCell ref="AH39:AI39"/>
    <mergeCell ref="AJ39:AK39"/>
    <mergeCell ref="AM39:AN39"/>
    <mergeCell ref="AO39:AP39"/>
    <mergeCell ref="U29:V33"/>
    <mergeCell ref="W29:X33"/>
    <mergeCell ref="Z29:AA33"/>
    <mergeCell ref="AB30:AC33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AB35:AC35"/>
    <mergeCell ref="AD35:AE35"/>
    <mergeCell ref="AF35:AG35"/>
    <mergeCell ref="AH35:AI35"/>
    <mergeCell ref="AJ35:AK35"/>
    <mergeCell ref="Q29:R33"/>
    <mergeCell ref="S29:T33"/>
    <mergeCell ref="Q35:R35"/>
    <mergeCell ref="S35:T35"/>
    <mergeCell ref="U35:V35"/>
    <mergeCell ref="W35:X35"/>
    <mergeCell ref="Z35:AA35"/>
    <mergeCell ref="S26:Y26"/>
    <mergeCell ref="A28:A33"/>
    <mergeCell ref="B28:B33"/>
    <mergeCell ref="O28:O33"/>
    <mergeCell ref="P28:P33"/>
    <mergeCell ref="Q28:X28"/>
    <mergeCell ref="Y29:Y33"/>
    <mergeCell ref="AJ37:AK37"/>
    <mergeCell ref="C37:N37"/>
    <mergeCell ref="O37:P37"/>
    <mergeCell ref="Q37:R37"/>
    <mergeCell ref="S37:T37"/>
    <mergeCell ref="U37:V37"/>
    <mergeCell ref="W37:X37"/>
    <mergeCell ref="Z37:AA37"/>
    <mergeCell ref="BF38:BG38"/>
    <mergeCell ref="C38:N38"/>
    <mergeCell ref="O38:P38"/>
    <mergeCell ref="Q38:R38"/>
    <mergeCell ref="S38:T38"/>
    <mergeCell ref="U38:V38"/>
    <mergeCell ref="W38:X38"/>
    <mergeCell ref="Z38:AA38"/>
    <mergeCell ref="AB37:AC37"/>
    <mergeCell ref="AD37:AE37"/>
    <mergeCell ref="AF37:AG37"/>
    <mergeCell ref="AH37:AI37"/>
    <mergeCell ref="BI38:BJ38"/>
    <mergeCell ref="BK38:BL38"/>
    <mergeCell ref="BM38:BN38"/>
    <mergeCell ref="BO38:BP38"/>
    <mergeCell ref="BO39:BP39"/>
    <mergeCell ref="AQ38:AR38"/>
    <mergeCell ref="AS38:AT38"/>
    <mergeCell ref="AV38:AW38"/>
    <mergeCell ref="AX38:AY38"/>
    <mergeCell ref="AZ38:BA38"/>
    <mergeCell ref="BB38:BC38"/>
    <mergeCell ref="BD38:BE38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AQ39:AR39"/>
    <mergeCell ref="AS39:AT39"/>
    <mergeCell ref="C39:N39"/>
    <mergeCell ref="O39:P39"/>
    <mergeCell ref="Q39:R39"/>
    <mergeCell ref="S39:T39"/>
    <mergeCell ref="U39:V39"/>
    <mergeCell ref="W39:X39"/>
    <mergeCell ref="Z39:AA39"/>
    <mergeCell ref="AQ41:AR41"/>
    <mergeCell ref="AS41:AT41"/>
    <mergeCell ref="AB40:AC40"/>
    <mergeCell ref="AD40:AE40"/>
    <mergeCell ref="AF40:AG40"/>
    <mergeCell ref="AH40:AI40"/>
    <mergeCell ref="AJ40:AK40"/>
    <mergeCell ref="AM40:AN40"/>
    <mergeCell ref="AO40:AP40"/>
    <mergeCell ref="C40:N40"/>
    <mergeCell ref="O40:P40"/>
    <mergeCell ref="Q40:R40"/>
    <mergeCell ref="S40:T40"/>
    <mergeCell ref="U40:V40"/>
    <mergeCell ref="W40:X40"/>
    <mergeCell ref="Z40:AA40"/>
    <mergeCell ref="AB39:AC39"/>
    <mergeCell ref="AV41:AW41"/>
    <mergeCell ref="AX41:AY41"/>
    <mergeCell ref="AZ41:BA41"/>
    <mergeCell ref="BB41:BC41"/>
    <mergeCell ref="BD41:BE41"/>
    <mergeCell ref="O41:P41"/>
    <mergeCell ref="Q41:R41"/>
    <mergeCell ref="S41:T41"/>
    <mergeCell ref="U41:V41"/>
    <mergeCell ref="W41:X41"/>
    <mergeCell ref="Z41:AA41"/>
    <mergeCell ref="A42:BR42"/>
    <mergeCell ref="BI43:BJ43"/>
    <mergeCell ref="BK43:BL43"/>
    <mergeCell ref="AS43:AT43"/>
    <mergeCell ref="AV43:AW43"/>
    <mergeCell ref="AX43:AY43"/>
    <mergeCell ref="AZ43:BA43"/>
    <mergeCell ref="BB43:BC43"/>
    <mergeCell ref="BD43:BE43"/>
    <mergeCell ref="BF43:BG43"/>
    <mergeCell ref="Z43:AA43"/>
    <mergeCell ref="AB43:AC43"/>
    <mergeCell ref="AD43:AE43"/>
    <mergeCell ref="AF43:AG43"/>
    <mergeCell ref="AH43:AI43"/>
    <mergeCell ref="AJ43:AK43"/>
    <mergeCell ref="AM43:AN43"/>
    <mergeCell ref="AQ45:AR45"/>
    <mergeCell ref="AS45:AT45"/>
    <mergeCell ref="AB45:AC45"/>
    <mergeCell ref="AD45:AE45"/>
    <mergeCell ref="AF45:AG45"/>
    <mergeCell ref="AH45:AI45"/>
    <mergeCell ref="AJ45:AK45"/>
    <mergeCell ref="AM45:AN45"/>
    <mergeCell ref="AO45:AP45"/>
    <mergeCell ref="BF40:BG40"/>
    <mergeCell ref="BI40:BJ40"/>
    <mergeCell ref="BK40:BL40"/>
    <mergeCell ref="BM40:BN40"/>
    <mergeCell ref="BO40:BP40"/>
    <mergeCell ref="AQ40:AR40"/>
    <mergeCell ref="AS40:AT40"/>
    <mergeCell ref="AV40:AW40"/>
    <mergeCell ref="AX40:AY40"/>
    <mergeCell ref="AZ40:BA40"/>
    <mergeCell ref="BB40:BC40"/>
    <mergeCell ref="BD40:BE40"/>
    <mergeCell ref="BF41:BG41"/>
    <mergeCell ref="BI41:BJ41"/>
    <mergeCell ref="BK41:BL41"/>
    <mergeCell ref="BM41:BN41"/>
    <mergeCell ref="BO41:BP41"/>
    <mergeCell ref="BQ41:BR41"/>
    <mergeCell ref="BM43:BN43"/>
    <mergeCell ref="BO43:BP43"/>
    <mergeCell ref="C41:N41"/>
    <mergeCell ref="C43:N43"/>
    <mergeCell ref="O43:P43"/>
    <mergeCell ref="Q43:R43"/>
    <mergeCell ref="S43:T43"/>
    <mergeCell ref="U43:V43"/>
    <mergeCell ref="W43:X43"/>
    <mergeCell ref="AB41:AC41"/>
    <mergeCell ref="AD41:AE41"/>
    <mergeCell ref="AF41:AG41"/>
    <mergeCell ref="AH41:AI41"/>
    <mergeCell ref="AJ41:AK41"/>
    <mergeCell ref="AM41:AN41"/>
    <mergeCell ref="AO41:AP41"/>
    <mergeCell ref="AO43:AP43"/>
    <mergeCell ref="AQ43:AR43"/>
    <mergeCell ref="BK45:BL45"/>
    <mergeCell ref="BM45:BN45"/>
    <mergeCell ref="BQ45:BR45"/>
    <mergeCell ref="AV45:AW45"/>
    <mergeCell ref="AX45:AY45"/>
    <mergeCell ref="AZ45:BA45"/>
    <mergeCell ref="BB45:BC45"/>
    <mergeCell ref="BD45:BE45"/>
    <mergeCell ref="BF45:BG45"/>
    <mergeCell ref="BI45:BJ45"/>
    <mergeCell ref="AB44:AC44"/>
    <mergeCell ref="AD44:AE44"/>
    <mergeCell ref="AF44:AG44"/>
    <mergeCell ref="AH44:AI44"/>
    <mergeCell ref="AJ44:AK44"/>
    <mergeCell ref="AM44:AN44"/>
    <mergeCell ref="AO44:AP44"/>
    <mergeCell ref="BF44:BG44"/>
    <mergeCell ref="BI44:BJ44"/>
    <mergeCell ref="BK44:BL44"/>
    <mergeCell ref="BM44:BN44"/>
    <mergeCell ref="BO44:BP44"/>
    <mergeCell ref="BO45:BP45"/>
    <mergeCell ref="C44:N44"/>
    <mergeCell ref="O44:P44"/>
    <mergeCell ref="Q44:R44"/>
    <mergeCell ref="S44:T44"/>
    <mergeCell ref="U44:V44"/>
    <mergeCell ref="W44:X44"/>
    <mergeCell ref="Z44:AA44"/>
    <mergeCell ref="AQ44:AR44"/>
    <mergeCell ref="AS44:AT44"/>
    <mergeCell ref="AV44:AW44"/>
    <mergeCell ref="AX44:AY44"/>
    <mergeCell ref="AZ44:BA44"/>
    <mergeCell ref="BB44:BC44"/>
    <mergeCell ref="BD44:BE44"/>
    <mergeCell ref="C45:N45"/>
    <mergeCell ref="O45:P45"/>
    <mergeCell ref="Q45:R45"/>
    <mergeCell ref="S45:T45"/>
    <mergeCell ref="U45:V45"/>
    <mergeCell ref="W45:X45"/>
    <mergeCell ref="C47:N47"/>
    <mergeCell ref="O47:P47"/>
    <mergeCell ref="Q47:R47"/>
    <mergeCell ref="S47:T47"/>
    <mergeCell ref="U47:V47"/>
    <mergeCell ref="W47:X47"/>
    <mergeCell ref="Z47:AA47"/>
    <mergeCell ref="AB46:AC46"/>
    <mergeCell ref="AD46:AE46"/>
    <mergeCell ref="C46:N46"/>
    <mergeCell ref="O46:P46"/>
    <mergeCell ref="Q46:R46"/>
    <mergeCell ref="S46:T46"/>
    <mergeCell ref="U46:V46"/>
    <mergeCell ref="W46:X46"/>
    <mergeCell ref="AF48:AG48"/>
    <mergeCell ref="AH48:AI48"/>
    <mergeCell ref="AJ48:AK48"/>
    <mergeCell ref="AM48:AN48"/>
    <mergeCell ref="AO48:AP48"/>
    <mergeCell ref="Z45:AA45"/>
    <mergeCell ref="AB47:AC47"/>
    <mergeCell ref="AD47:AE47"/>
    <mergeCell ref="AF47:AG47"/>
    <mergeCell ref="AH47:AI47"/>
    <mergeCell ref="AJ47:AK47"/>
    <mergeCell ref="AM47:AN47"/>
    <mergeCell ref="AO47:AP47"/>
    <mergeCell ref="AF46:AG46"/>
    <mergeCell ref="AH46:AI46"/>
    <mergeCell ref="AJ46:AK46"/>
    <mergeCell ref="AM46:AN46"/>
    <mergeCell ref="AO46:AP46"/>
    <mergeCell ref="Z46:AA46"/>
    <mergeCell ref="BF46:BG46"/>
    <mergeCell ref="BI46:BJ46"/>
    <mergeCell ref="BK46:BL46"/>
    <mergeCell ref="BM46:BN46"/>
    <mergeCell ref="BO47:BP47"/>
    <mergeCell ref="BO46:BP46"/>
    <mergeCell ref="BQ46:BR46"/>
    <mergeCell ref="AQ46:AR46"/>
    <mergeCell ref="AS46:AT46"/>
    <mergeCell ref="AV46:AW46"/>
    <mergeCell ref="AX46:AY46"/>
    <mergeCell ref="AZ46:BA46"/>
    <mergeCell ref="BB46:BC46"/>
    <mergeCell ref="BD46:BE46"/>
    <mergeCell ref="BQ47:BR47"/>
    <mergeCell ref="BO48:BP48"/>
    <mergeCell ref="AQ47:AR47"/>
    <mergeCell ref="AS47:AT47"/>
    <mergeCell ref="AV47:AW47"/>
    <mergeCell ref="AX47:AY47"/>
    <mergeCell ref="AZ47:BA47"/>
    <mergeCell ref="BB47:BC47"/>
    <mergeCell ref="BD47:BE47"/>
    <mergeCell ref="BK48:BL48"/>
    <mergeCell ref="BM48:BN48"/>
    <mergeCell ref="AV48:AW48"/>
    <mergeCell ref="AX48:AY48"/>
    <mergeCell ref="AZ48:BA48"/>
    <mergeCell ref="BB48:BC48"/>
    <mergeCell ref="BD48:BE48"/>
    <mergeCell ref="BF48:BG48"/>
    <mergeCell ref="BI48:BJ48"/>
    <mergeCell ref="AQ48:AR48"/>
    <mergeCell ref="AS48:AT48"/>
    <mergeCell ref="BF47:BG47"/>
    <mergeCell ref="BI47:BJ47"/>
    <mergeCell ref="BK47:BL47"/>
    <mergeCell ref="BM47:BN47"/>
    <mergeCell ref="C48:N48"/>
    <mergeCell ref="O48:P48"/>
    <mergeCell ref="Q48:R48"/>
    <mergeCell ref="S48:T48"/>
    <mergeCell ref="U48:V48"/>
    <mergeCell ref="W48:X48"/>
    <mergeCell ref="Z48:AA48"/>
    <mergeCell ref="AB49:AC49"/>
    <mergeCell ref="AD49:AE49"/>
    <mergeCell ref="AB48:AC48"/>
    <mergeCell ref="AD48:AE48"/>
    <mergeCell ref="BO49:BP49"/>
    <mergeCell ref="AQ49:AR49"/>
    <mergeCell ref="AS49:AT49"/>
    <mergeCell ref="AV49:AW49"/>
    <mergeCell ref="AX49:AY49"/>
    <mergeCell ref="AZ49:BA49"/>
    <mergeCell ref="BB49:BC49"/>
    <mergeCell ref="BD49:BE49"/>
    <mergeCell ref="C49:N49"/>
    <mergeCell ref="O49:P49"/>
    <mergeCell ref="Q49:R49"/>
    <mergeCell ref="S49:T49"/>
    <mergeCell ref="U49:V49"/>
    <mergeCell ref="W49:X49"/>
    <mergeCell ref="Z49:AA49"/>
    <mergeCell ref="AF49:AG49"/>
    <mergeCell ref="AH49:AI49"/>
    <mergeCell ref="AJ49:AK49"/>
    <mergeCell ref="AM49:AN49"/>
    <mergeCell ref="AO49:AP49"/>
    <mergeCell ref="BF49:BG49"/>
    <mergeCell ref="BI49:BJ49"/>
    <mergeCell ref="BK49:BL49"/>
    <mergeCell ref="BM49:BN49"/>
    <mergeCell ref="BF50:BG50"/>
    <mergeCell ref="BI50:BJ50"/>
    <mergeCell ref="BK50:BL50"/>
    <mergeCell ref="BM50:BN50"/>
    <mergeCell ref="BO50:BP50"/>
    <mergeCell ref="BO51:BP51"/>
    <mergeCell ref="AQ50:AR50"/>
    <mergeCell ref="AS50:AT50"/>
    <mergeCell ref="AV50:AW50"/>
    <mergeCell ref="AX50:AY50"/>
    <mergeCell ref="AZ50:BA50"/>
    <mergeCell ref="BB50:BC50"/>
    <mergeCell ref="BD50:BE50"/>
    <mergeCell ref="BK54:BL54"/>
    <mergeCell ref="BM54:BN54"/>
    <mergeCell ref="BO54:BP54"/>
    <mergeCell ref="AB54:AC54"/>
    <mergeCell ref="AD54:AE54"/>
    <mergeCell ref="AF54:AG54"/>
    <mergeCell ref="AH54:AI54"/>
    <mergeCell ref="AJ54:AK54"/>
    <mergeCell ref="AM54:AN54"/>
    <mergeCell ref="AO54:AP54"/>
    <mergeCell ref="Z53:AA53"/>
    <mergeCell ref="Z54:AA54"/>
    <mergeCell ref="Z55:AA55"/>
    <mergeCell ref="Z56:AA56"/>
    <mergeCell ref="AB53:AC53"/>
    <mergeCell ref="C54:N54"/>
    <mergeCell ref="O54:P54"/>
    <mergeCell ref="Q54:R54"/>
    <mergeCell ref="S54:T54"/>
    <mergeCell ref="U54:V54"/>
    <mergeCell ref="W54:X54"/>
    <mergeCell ref="BM55:BN55"/>
    <mergeCell ref="BO55:BP55"/>
    <mergeCell ref="BQ55:BR55"/>
    <mergeCell ref="BQ56:BR56"/>
    <mergeCell ref="C55:N55"/>
    <mergeCell ref="O55:P55"/>
    <mergeCell ref="Q55:R55"/>
    <mergeCell ref="S55:T55"/>
    <mergeCell ref="U55:V55"/>
    <mergeCell ref="W55:X55"/>
    <mergeCell ref="AB55:AC55"/>
    <mergeCell ref="C56:N56"/>
    <mergeCell ref="O56:P56"/>
    <mergeCell ref="Q56:R56"/>
    <mergeCell ref="S56:T56"/>
    <mergeCell ref="U56:V56"/>
    <mergeCell ref="W56:X56"/>
    <mergeCell ref="AB56:AC56"/>
    <mergeCell ref="AS55:AT55"/>
    <mergeCell ref="AV55:AW55"/>
    <mergeCell ref="AX55:AY55"/>
    <mergeCell ref="AZ55:BA55"/>
    <mergeCell ref="BB55:BC55"/>
    <mergeCell ref="BD55:BE55"/>
    <mergeCell ref="BI58:BJ58"/>
    <mergeCell ref="BK58:BL58"/>
    <mergeCell ref="BI59:BJ59"/>
    <mergeCell ref="BK59:BL59"/>
    <mergeCell ref="BM58:BN58"/>
    <mergeCell ref="BO58:BP58"/>
    <mergeCell ref="BM59:BN59"/>
    <mergeCell ref="BO59:BP59"/>
    <mergeCell ref="AV58:AW58"/>
    <mergeCell ref="AX58:AY58"/>
    <mergeCell ref="AV59:AW59"/>
    <mergeCell ref="AX59:AY59"/>
    <mergeCell ref="AZ58:BA58"/>
    <mergeCell ref="BB58:BC58"/>
    <mergeCell ref="AZ59:BA59"/>
    <mergeCell ref="BB59:BC59"/>
    <mergeCell ref="BD58:BE58"/>
    <mergeCell ref="BQ59:BR59"/>
    <mergeCell ref="A57:BR57"/>
    <mergeCell ref="O58:P58"/>
    <mergeCell ref="Q58:R58"/>
    <mergeCell ref="S58:T58"/>
    <mergeCell ref="U58:V58"/>
    <mergeCell ref="W58:X58"/>
    <mergeCell ref="BQ58:BR58"/>
    <mergeCell ref="C58:N58"/>
    <mergeCell ref="C59:N59"/>
    <mergeCell ref="O59:P59"/>
    <mergeCell ref="Q59:R59"/>
    <mergeCell ref="S59:T59"/>
    <mergeCell ref="U59:V59"/>
    <mergeCell ref="W59:X59"/>
    <mergeCell ref="Z59:AA59"/>
    <mergeCell ref="AB59:AC59"/>
    <mergeCell ref="AD59:AE59"/>
    <mergeCell ref="AF59:AG59"/>
    <mergeCell ref="AH59:AI59"/>
    <mergeCell ref="AJ59:AK59"/>
    <mergeCell ref="AO59:AP59"/>
    <mergeCell ref="AQ59:AR59"/>
    <mergeCell ref="AS59:AT59"/>
    <mergeCell ref="BK60:BL60"/>
    <mergeCell ref="BM60:BN60"/>
    <mergeCell ref="BO60:BP60"/>
    <mergeCell ref="BQ60:BR60"/>
    <mergeCell ref="AQ60:AR60"/>
    <mergeCell ref="AS60:AT60"/>
    <mergeCell ref="AV60:AW60"/>
    <mergeCell ref="AX60:AY60"/>
    <mergeCell ref="AZ60:BA60"/>
    <mergeCell ref="BB60:BC60"/>
    <mergeCell ref="BD60:BE60"/>
    <mergeCell ref="BF60:BG60"/>
    <mergeCell ref="BI60:BJ60"/>
    <mergeCell ref="O60:P60"/>
    <mergeCell ref="Q60:R60"/>
    <mergeCell ref="S60:T60"/>
    <mergeCell ref="U60:V60"/>
    <mergeCell ref="W60:X60"/>
    <mergeCell ref="Z60:AA60"/>
    <mergeCell ref="A61:BR61"/>
    <mergeCell ref="C60:N60"/>
    <mergeCell ref="C62:N62"/>
    <mergeCell ref="O62:P62"/>
    <mergeCell ref="Q62:R62"/>
    <mergeCell ref="S62:T62"/>
    <mergeCell ref="U62:V62"/>
    <mergeCell ref="W62:X62"/>
    <mergeCell ref="BD62:BE62"/>
    <mergeCell ref="BF62:BG62"/>
    <mergeCell ref="BI62:BJ62"/>
    <mergeCell ref="BK62:BL62"/>
    <mergeCell ref="BM62:BN62"/>
    <mergeCell ref="BO62:BP62"/>
    <mergeCell ref="BQ62:BR62"/>
    <mergeCell ref="AS62:AT62"/>
    <mergeCell ref="AV62:AW62"/>
    <mergeCell ref="AX62:AY62"/>
    <mergeCell ref="Z62:AA62"/>
    <mergeCell ref="AB62:AC62"/>
    <mergeCell ref="AD62:AE62"/>
    <mergeCell ref="AF62:AG62"/>
    <mergeCell ref="AH62:AI62"/>
    <mergeCell ref="AJ62:AK62"/>
    <mergeCell ref="AM62:AN62"/>
    <mergeCell ref="C63:N63"/>
    <mergeCell ref="O63:P63"/>
    <mergeCell ref="Q63:R63"/>
    <mergeCell ref="S63:T63"/>
    <mergeCell ref="U63:V63"/>
    <mergeCell ref="W63:X63"/>
    <mergeCell ref="Z63:AA63"/>
    <mergeCell ref="B69:U69"/>
    <mergeCell ref="AD69:BP69"/>
    <mergeCell ref="W64:AJ64"/>
    <mergeCell ref="H65:AG65"/>
    <mergeCell ref="AH65:AK65"/>
    <mergeCell ref="AL65:AP65"/>
    <mergeCell ref="AQ65:AY65"/>
    <mergeCell ref="H66:AG66"/>
    <mergeCell ref="AH66:AK66"/>
    <mergeCell ref="BA65:BJ65"/>
    <mergeCell ref="BK65:BQ65"/>
    <mergeCell ref="AL66:AP66"/>
    <mergeCell ref="AQ66:AY66"/>
    <mergeCell ref="BA66:BJ66"/>
    <mergeCell ref="BK66:BQ66"/>
    <mergeCell ref="H67:AG67"/>
    <mergeCell ref="AH67:AK67"/>
    <mergeCell ref="AL67:AP67"/>
    <mergeCell ref="AQ67:AY67"/>
    <mergeCell ref="BA67:BJ67"/>
    <mergeCell ref="BK67:BQ67"/>
    <mergeCell ref="AQ63:AR63"/>
    <mergeCell ref="AS63:AT63"/>
    <mergeCell ref="AV63:AW63"/>
    <mergeCell ref="AX63:AY63"/>
    <mergeCell ref="AZ63:BA63"/>
    <mergeCell ref="BI51:BJ51"/>
    <mergeCell ref="BB63:BC63"/>
    <mergeCell ref="BD63:BE63"/>
    <mergeCell ref="AB63:AC63"/>
    <mergeCell ref="AD63:AE63"/>
    <mergeCell ref="AF63:AG63"/>
    <mergeCell ref="AH63:AI63"/>
    <mergeCell ref="AJ63:AK63"/>
    <mergeCell ref="AM63:AN63"/>
    <mergeCell ref="AO63:AP63"/>
    <mergeCell ref="AZ62:BA62"/>
    <mergeCell ref="BB62:BC62"/>
    <mergeCell ref="AO62:AP62"/>
    <mergeCell ref="AQ62:AR62"/>
    <mergeCell ref="AB60:AC60"/>
    <mergeCell ref="AD60:AE60"/>
    <mergeCell ref="AF60:AG60"/>
    <mergeCell ref="AH60:AI60"/>
    <mergeCell ref="AJ60:AK60"/>
    <mergeCell ref="AM60:AN60"/>
    <mergeCell ref="AO60:AP60"/>
    <mergeCell ref="BF58:BG58"/>
    <mergeCell ref="BD59:BE59"/>
    <mergeCell ref="BF59:BG59"/>
    <mergeCell ref="Z51:AA51"/>
    <mergeCell ref="BF63:BG63"/>
    <mergeCell ref="BI63:BJ63"/>
    <mergeCell ref="BK63:BL63"/>
    <mergeCell ref="AS54:AT54"/>
    <mergeCell ref="AV54:AW54"/>
    <mergeCell ref="AX54:AY54"/>
    <mergeCell ref="AZ54:BA54"/>
    <mergeCell ref="BB54:BC54"/>
    <mergeCell ref="BD54:BE54"/>
    <mergeCell ref="A52:BR52"/>
    <mergeCell ref="C53:N53"/>
    <mergeCell ref="O53:P53"/>
    <mergeCell ref="Q53:R53"/>
    <mergeCell ref="S53:T53"/>
    <mergeCell ref="U53:V53"/>
    <mergeCell ref="W53:X53"/>
    <mergeCell ref="AD53:AE53"/>
    <mergeCell ref="AF53:AG53"/>
    <mergeCell ref="BM63:BN63"/>
    <mergeCell ref="BO63:BP63"/>
    <mergeCell ref="BQ63:BR63"/>
    <mergeCell ref="BA64:BL64"/>
    <mergeCell ref="AB50:AC50"/>
    <mergeCell ref="AD50:AE50"/>
    <mergeCell ref="AF50:AG50"/>
    <mergeCell ref="AH50:AI50"/>
    <mergeCell ref="AJ50:AK50"/>
    <mergeCell ref="AM50:AN50"/>
    <mergeCell ref="AO50:AP50"/>
    <mergeCell ref="BK51:BL51"/>
    <mergeCell ref="BM51:BN51"/>
    <mergeCell ref="BQ51:BR51"/>
    <mergeCell ref="AV51:AW51"/>
    <mergeCell ref="AX51:AY51"/>
    <mergeCell ref="AZ51:BA51"/>
    <mergeCell ref="BB51:BC51"/>
    <mergeCell ref="BD51:BE51"/>
    <mergeCell ref="BF51:BG51"/>
    <mergeCell ref="AV53:AW53"/>
    <mergeCell ref="AX53:AY53"/>
    <mergeCell ref="AZ53:BA53"/>
    <mergeCell ref="AQ54:AR54"/>
    <mergeCell ref="C50:N50"/>
    <mergeCell ref="O50:P50"/>
    <mergeCell ref="Q50:R50"/>
    <mergeCell ref="S50:T50"/>
    <mergeCell ref="U50:V50"/>
    <mergeCell ref="W50:X50"/>
    <mergeCell ref="Z50:AA50"/>
    <mergeCell ref="AQ51:AR51"/>
    <mergeCell ref="AS51:AT51"/>
    <mergeCell ref="AB51:AC51"/>
    <mergeCell ref="AD51:AE51"/>
    <mergeCell ref="AF51:AG51"/>
    <mergeCell ref="AH51:AI51"/>
    <mergeCell ref="AJ51:AK51"/>
    <mergeCell ref="AM51:AN51"/>
    <mergeCell ref="AO51:AP51"/>
    <mergeCell ref="O51:P51"/>
    <mergeCell ref="Q51:R51"/>
    <mergeCell ref="S51:T51"/>
    <mergeCell ref="U51:V51"/>
    <mergeCell ref="W51:X51"/>
    <mergeCell ref="C51:N51"/>
    <mergeCell ref="AH53:AI53"/>
    <mergeCell ref="AJ53:AK53"/>
    <mergeCell ref="AM53:AN53"/>
    <mergeCell ref="AO53:AP53"/>
    <mergeCell ref="AQ53:AR53"/>
    <mergeCell ref="BI53:BJ53"/>
    <mergeCell ref="BK53:BL53"/>
    <mergeCell ref="AD56:AE56"/>
    <mergeCell ref="AF56:AG56"/>
    <mergeCell ref="AH56:AI56"/>
    <mergeCell ref="AJ56:AK56"/>
    <mergeCell ref="AM56:AN56"/>
    <mergeCell ref="AO56:AP56"/>
    <mergeCell ref="AQ56:AR56"/>
    <mergeCell ref="AD55:AE55"/>
    <mergeCell ref="AF55:AG55"/>
    <mergeCell ref="AH55:AI55"/>
    <mergeCell ref="AJ55:AK55"/>
    <mergeCell ref="AM55:AN55"/>
    <mergeCell ref="AO55:AP55"/>
    <mergeCell ref="AQ55:AR55"/>
    <mergeCell ref="BI55:BJ55"/>
    <mergeCell ref="BK55:BL55"/>
    <mergeCell ref="BF55:BG55"/>
    <mergeCell ref="BM56:BN56"/>
    <mergeCell ref="BO56:BP56"/>
    <mergeCell ref="AX56:AY56"/>
    <mergeCell ref="AZ56:BA56"/>
    <mergeCell ref="BB56:BC56"/>
    <mergeCell ref="BD56:BE56"/>
    <mergeCell ref="BF56:BG56"/>
    <mergeCell ref="BI56:BJ56"/>
    <mergeCell ref="BK56:BL56"/>
    <mergeCell ref="Z58:AA58"/>
    <mergeCell ref="AB58:AC58"/>
    <mergeCell ref="AD58:AE58"/>
    <mergeCell ref="AF58:AG58"/>
    <mergeCell ref="AH58:AI58"/>
    <mergeCell ref="AJ58:AK58"/>
    <mergeCell ref="AM58:AN58"/>
    <mergeCell ref="AO58:AP58"/>
    <mergeCell ref="AQ58:AR58"/>
    <mergeCell ref="AS58:AT58"/>
    <mergeCell ref="BQ35:BR35"/>
    <mergeCell ref="BQ36:BR36"/>
    <mergeCell ref="BQ37:BR37"/>
    <mergeCell ref="BQ38:BR38"/>
    <mergeCell ref="BQ39:BR39"/>
    <mergeCell ref="BQ40:BR40"/>
    <mergeCell ref="BQ43:BR43"/>
    <mergeCell ref="BQ44:BR44"/>
    <mergeCell ref="BQ48:BR48"/>
    <mergeCell ref="BQ49:BR49"/>
    <mergeCell ref="BQ50:BR50"/>
    <mergeCell ref="AS56:AT56"/>
    <mergeCell ref="AV56:AW56"/>
    <mergeCell ref="BB53:BC53"/>
    <mergeCell ref="BD53:BE53"/>
    <mergeCell ref="BF53:BG53"/>
    <mergeCell ref="BF54:BG54"/>
    <mergeCell ref="BI54:BJ54"/>
    <mergeCell ref="BQ54:BR54"/>
    <mergeCell ref="BM53:BN53"/>
    <mergeCell ref="BO53:BP53"/>
    <mergeCell ref="BQ53:BR53"/>
    <mergeCell ref="AS53:AT53"/>
  </mergeCells>
  <pageMargins left="0" right="0" top="0" bottom="0" header="0" footer="0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00"/>
  <sheetViews>
    <sheetView topLeftCell="B17" zoomScale="60" zoomScaleNormal="60" workbookViewId="0">
      <selection activeCell="AX21" sqref="AX21"/>
    </sheetView>
  </sheetViews>
  <sheetFormatPr defaultColWidth="14.42578125" defaultRowHeight="15" customHeight="1"/>
  <cols>
    <col min="1" max="1" width="3.7109375" style="4" customWidth="1"/>
    <col min="2" max="2" width="8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4" width="4" style="4" customWidth="1"/>
    <col min="15" max="15" width="4.140625" style="4" customWidth="1"/>
    <col min="16" max="17" width="3.5703125" style="4" customWidth="1"/>
    <col min="18" max="18" width="4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" style="4" customWidth="1"/>
    <col min="26" max="26" width="4" style="4" customWidth="1"/>
    <col min="27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4" style="4" customWidth="1"/>
    <col min="38" max="38" width="3.5703125" style="4" customWidth="1"/>
    <col min="39" max="40" width="3.7109375" style="4" customWidth="1"/>
    <col min="41" max="41" width="4" style="4" customWidth="1"/>
    <col min="42" max="42" width="4.28515625" style="4" customWidth="1"/>
    <col min="43" max="43" width="4" style="4" customWidth="1"/>
    <col min="44" max="44" width="3.7109375" style="4" customWidth="1"/>
    <col min="45" max="45" width="4.140625" style="4" customWidth="1"/>
    <col min="46" max="46" width="3.5703125" style="4" customWidth="1"/>
    <col min="47" max="47" width="5.5703125" style="4" customWidth="1"/>
    <col min="48" max="48" width="3.5703125" style="4" customWidth="1"/>
    <col min="49" max="49" width="3.7109375" style="4" customWidth="1"/>
    <col min="50" max="50" width="4.1406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4" style="4" customWidth="1"/>
    <col min="58" max="58" width="3.7109375" style="4" customWidth="1"/>
    <col min="59" max="59" width="4" style="4" customWidth="1"/>
    <col min="60" max="60" width="4.425781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47.7109375" style="4" customWidth="1"/>
    <col min="71" max="16384" width="14.42578125" style="4"/>
  </cols>
  <sheetData>
    <row r="1" spans="1:69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6.5" customHeight="1">
      <c r="A2" s="5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6"/>
      <c r="O2" s="6"/>
      <c r="P2" s="6"/>
      <c r="Q2" s="6"/>
      <c r="R2" s="194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6"/>
      <c r="BN2" s="6"/>
      <c r="BO2" s="5"/>
      <c r="BP2" s="5"/>
      <c r="BQ2" s="5"/>
    </row>
    <row r="3" spans="1:69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69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196" t="s">
        <v>2</v>
      </c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7"/>
      <c r="BJ4" s="7"/>
      <c r="BK4" s="7"/>
      <c r="BL4" s="7"/>
      <c r="BM4" s="12"/>
      <c r="BN4" s="8"/>
      <c r="BO4" s="1"/>
      <c r="BP4" s="1"/>
      <c r="BQ4" s="1"/>
    </row>
    <row r="5" spans="1:69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7"/>
      <c r="BJ5" s="7"/>
      <c r="BK5" s="7"/>
      <c r="BL5" s="7"/>
      <c r="BM5" s="12"/>
      <c r="BN5" s="8"/>
      <c r="BO5" s="1"/>
      <c r="BP5" s="1"/>
      <c r="BQ5" s="1"/>
    </row>
    <row r="6" spans="1:69" ht="21.75" customHeight="1">
      <c r="A6" s="1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69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69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69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69" ht="15.75" customHeight="1">
      <c r="A10" s="1"/>
      <c r="B10" s="19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69" ht="15.75" customHeight="1">
      <c r="A11" s="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69" ht="15.75" customHeight="1">
      <c r="A12" s="1"/>
      <c r="B12" s="198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69" ht="23.25" customHeight="1">
      <c r="A13" s="1"/>
      <c r="B13" s="198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10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69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12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69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13</v>
      </c>
      <c r="AC15" s="1"/>
      <c r="AD15" s="17"/>
      <c r="AE15" s="17"/>
      <c r="AF15" s="12" t="s">
        <v>15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69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16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9" t="s">
        <v>19</v>
      </c>
      <c r="N18" s="189" t="s">
        <v>21</v>
      </c>
      <c r="O18" s="190"/>
      <c r="P18" s="190"/>
      <c r="Q18" s="190"/>
      <c r="R18" s="191"/>
      <c r="S18" s="189" t="s">
        <v>22</v>
      </c>
      <c r="T18" s="190"/>
      <c r="U18" s="190"/>
      <c r="V18" s="191"/>
      <c r="W18" s="189" t="s">
        <v>23</v>
      </c>
      <c r="X18" s="190"/>
      <c r="Y18" s="190"/>
      <c r="Z18" s="191"/>
      <c r="AA18" s="189" t="s">
        <v>24</v>
      </c>
      <c r="AB18" s="190"/>
      <c r="AC18" s="190"/>
      <c r="AD18" s="190"/>
      <c r="AE18" s="191"/>
      <c r="AF18" s="189" t="s">
        <v>25</v>
      </c>
      <c r="AG18" s="190"/>
      <c r="AH18" s="190"/>
      <c r="AI18" s="192"/>
      <c r="AJ18" s="193" t="s">
        <v>26</v>
      </c>
      <c r="AK18" s="190"/>
      <c r="AL18" s="190"/>
      <c r="AM18" s="191"/>
      <c r="AN18" s="189" t="s">
        <v>27</v>
      </c>
      <c r="AO18" s="190"/>
      <c r="AP18" s="190"/>
      <c r="AQ18" s="190"/>
      <c r="AR18" s="191"/>
      <c r="AS18" s="189" t="s">
        <v>28</v>
      </c>
      <c r="AT18" s="190"/>
      <c r="AU18" s="190"/>
      <c r="AV18" s="191"/>
      <c r="AW18" s="189" t="s">
        <v>29</v>
      </c>
      <c r="AX18" s="190"/>
      <c r="AY18" s="190"/>
      <c r="AZ18" s="191"/>
      <c r="BA18" s="189" t="s">
        <v>30</v>
      </c>
      <c r="BB18" s="190"/>
      <c r="BC18" s="190"/>
      <c r="BD18" s="190"/>
      <c r="BE18" s="191"/>
      <c r="BF18" s="189" t="s">
        <v>31</v>
      </c>
      <c r="BG18" s="190"/>
      <c r="BH18" s="190"/>
      <c r="BI18" s="191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00"/>
      <c r="N19" s="19">
        <v>1</v>
      </c>
      <c r="O19" s="19">
        <v>2</v>
      </c>
      <c r="P19" s="19">
        <v>3</v>
      </c>
      <c r="Q19" s="19">
        <v>4</v>
      </c>
      <c r="R19" s="19">
        <v>5</v>
      </c>
      <c r="S19" s="19">
        <v>6</v>
      </c>
      <c r="T19" s="19">
        <v>7</v>
      </c>
      <c r="U19" s="20">
        <v>8</v>
      </c>
      <c r="V19" s="21">
        <v>9</v>
      </c>
      <c r="W19" s="19">
        <v>10</v>
      </c>
      <c r="X19" s="19">
        <v>11</v>
      </c>
      <c r="Y19" s="19">
        <v>12</v>
      </c>
      <c r="Z19" s="19">
        <v>13</v>
      </c>
      <c r="AA19" s="19">
        <v>14</v>
      </c>
      <c r="AB19" s="19">
        <v>15</v>
      </c>
      <c r="AC19" s="19">
        <v>16</v>
      </c>
      <c r="AD19" s="19">
        <v>17</v>
      </c>
      <c r="AE19" s="19">
        <v>18</v>
      </c>
      <c r="AF19" s="19">
        <v>19</v>
      </c>
      <c r="AG19" s="19">
        <v>20</v>
      </c>
      <c r="AH19" s="19">
        <v>21</v>
      </c>
      <c r="AI19" s="20">
        <v>22</v>
      </c>
      <c r="AJ19" s="21">
        <v>23</v>
      </c>
      <c r="AK19" s="19">
        <v>24</v>
      </c>
      <c r="AL19" s="19">
        <v>25</v>
      </c>
      <c r="AM19" s="19">
        <v>26</v>
      </c>
      <c r="AN19" s="19">
        <v>27</v>
      </c>
      <c r="AO19" s="19">
        <v>28</v>
      </c>
      <c r="AP19" s="19">
        <v>29</v>
      </c>
      <c r="AQ19" s="20">
        <v>30</v>
      </c>
      <c r="AR19" s="21">
        <v>31</v>
      </c>
      <c r="AS19" s="19">
        <v>32</v>
      </c>
      <c r="AT19" s="19">
        <v>33</v>
      </c>
      <c r="AU19" s="19">
        <v>34</v>
      </c>
      <c r="AV19" s="19">
        <v>35</v>
      </c>
      <c r="AW19" s="19">
        <v>36</v>
      </c>
      <c r="AX19" s="19">
        <v>37</v>
      </c>
      <c r="AY19" s="19">
        <v>38</v>
      </c>
      <c r="AZ19" s="19">
        <v>39</v>
      </c>
      <c r="BA19" s="19">
        <v>40</v>
      </c>
      <c r="BB19" s="19">
        <v>41</v>
      </c>
      <c r="BC19" s="19">
        <v>42</v>
      </c>
      <c r="BD19" s="19">
        <v>43</v>
      </c>
      <c r="BE19" s="19">
        <v>44</v>
      </c>
      <c r="BF19" s="19">
        <v>45</v>
      </c>
      <c r="BG19" s="19">
        <v>46</v>
      </c>
      <c r="BH19" s="19">
        <v>47</v>
      </c>
      <c r="BI19" s="19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00"/>
      <c r="N20" s="22">
        <v>31</v>
      </c>
      <c r="O20" s="22">
        <v>7</v>
      </c>
      <c r="P20" s="22">
        <v>14</v>
      </c>
      <c r="Q20" s="22">
        <v>21</v>
      </c>
      <c r="R20" s="22">
        <v>28</v>
      </c>
      <c r="S20" s="22">
        <v>5</v>
      </c>
      <c r="T20" s="22">
        <v>12</v>
      </c>
      <c r="U20" s="23">
        <v>19</v>
      </c>
      <c r="V20" s="24">
        <v>26</v>
      </c>
      <c r="W20" s="22">
        <v>2</v>
      </c>
      <c r="X20" s="22">
        <v>9</v>
      </c>
      <c r="Y20" s="22">
        <v>16</v>
      </c>
      <c r="Z20" s="22">
        <v>23</v>
      </c>
      <c r="AA20" s="22">
        <v>30</v>
      </c>
      <c r="AB20" s="22">
        <v>7</v>
      </c>
      <c r="AC20" s="22">
        <v>14</v>
      </c>
      <c r="AD20" s="22">
        <v>21</v>
      </c>
      <c r="AE20" s="22">
        <v>28</v>
      </c>
      <c r="AF20" s="22">
        <v>4</v>
      </c>
      <c r="AG20" s="22">
        <v>11</v>
      </c>
      <c r="AH20" s="22">
        <v>18</v>
      </c>
      <c r="AI20" s="23">
        <v>25</v>
      </c>
      <c r="AJ20" s="24">
        <v>1</v>
      </c>
      <c r="AK20" s="22">
        <v>8</v>
      </c>
      <c r="AL20" s="22">
        <v>15</v>
      </c>
      <c r="AM20" s="22">
        <v>22</v>
      </c>
      <c r="AN20" s="22">
        <v>1</v>
      </c>
      <c r="AO20" s="25">
        <v>8</v>
      </c>
      <c r="AP20" s="22">
        <v>15</v>
      </c>
      <c r="AQ20" s="23">
        <v>22</v>
      </c>
      <c r="AR20" s="24">
        <v>29</v>
      </c>
      <c r="AS20" s="22">
        <v>5</v>
      </c>
      <c r="AT20" s="22">
        <v>12</v>
      </c>
      <c r="AU20" s="22">
        <v>19</v>
      </c>
      <c r="AV20" s="22">
        <v>26</v>
      </c>
      <c r="AW20" s="25">
        <v>3</v>
      </c>
      <c r="AX20" s="25">
        <v>10</v>
      </c>
      <c r="AY20" s="22">
        <v>17</v>
      </c>
      <c r="AZ20" s="22">
        <v>24</v>
      </c>
      <c r="BA20" s="22">
        <v>31</v>
      </c>
      <c r="BB20" s="22">
        <v>7</v>
      </c>
      <c r="BC20" s="22">
        <v>14</v>
      </c>
      <c r="BD20" s="25">
        <v>21</v>
      </c>
      <c r="BE20" s="25">
        <v>28</v>
      </c>
      <c r="BF20" s="22">
        <v>5</v>
      </c>
      <c r="BG20" s="22">
        <v>12</v>
      </c>
      <c r="BH20" s="22">
        <v>19</v>
      </c>
      <c r="BI20" s="22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6"/>
      <c r="N21" s="27">
        <v>4</v>
      </c>
      <c r="O21" s="27">
        <v>11</v>
      </c>
      <c r="P21" s="27">
        <v>18</v>
      </c>
      <c r="Q21" s="27">
        <v>25</v>
      </c>
      <c r="R21" s="27">
        <v>2</v>
      </c>
      <c r="S21" s="27">
        <v>9</v>
      </c>
      <c r="T21" s="27" t="s">
        <v>32</v>
      </c>
      <c r="U21" s="28">
        <v>23</v>
      </c>
      <c r="V21" s="29">
        <v>30</v>
      </c>
      <c r="W21" s="27">
        <v>6</v>
      </c>
      <c r="X21" s="27">
        <v>13</v>
      </c>
      <c r="Y21" s="27">
        <v>20</v>
      </c>
      <c r="Z21" s="27">
        <v>27</v>
      </c>
      <c r="AA21" s="27">
        <v>4</v>
      </c>
      <c r="AB21" s="27">
        <v>11</v>
      </c>
      <c r="AC21" s="27">
        <v>18</v>
      </c>
      <c r="AD21" s="30">
        <v>25</v>
      </c>
      <c r="AE21" s="30">
        <v>1</v>
      </c>
      <c r="AF21" s="27" t="s">
        <v>36</v>
      </c>
      <c r="AG21" s="27">
        <v>15</v>
      </c>
      <c r="AH21" s="27">
        <v>22</v>
      </c>
      <c r="AI21" s="28">
        <v>29</v>
      </c>
      <c r="AJ21" s="29">
        <v>5</v>
      </c>
      <c r="AK21" s="27">
        <v>12</v>
      </c>
      <c r="AL21" s="27">
        <v>19</v>
      </c>
      <c r="AM21" s="27">
        <v>26</v>
      </c>
      <c r="AN21" s="27">
        <v>5</v>
      </c>
      <c r="AO21" s="27">
        <v>12</v>
      </c>
      <c r="AP21" s="27">
        <v>19</v>
      </c>
      <c r="AQ21" s="28">
        <v>26</v>
      </c>
      <c r="AR21" s="29">
        <v>2</v>
      </c>
      <c r="AS21" s="27">
        <v>9</v>
      </c>
      <c r="AT21" s="27">
        <v>16</v>
      </c>
      <c r="AU21" s="27">
        <v>23</v>
      </c>
      <c r="AV21" s="27">
        <v>30</v>
      </c>
      <c r="AW21" s="27">
        <v>7</v>
      </c>
      <c r="AX21" s="27">
        <v>14</v>
      </c>
      <c r="AY21" s="27">
        <v>21</v>
      </c>
      <c r="AZ21" s="27">
        <v>28</v>
      </c>
      <c r="BA21" s="27">
        <v>4</v>
      </c>
      <c r="BB21" s="27">
        <v>11</v>
      </c>
      <c r="BC21" s="27">
        <v>18</v>
      </c>
      <c r="BD21" s="27">
        <v>25</v>
      </c>
      <c r="BE21" s="27">
        <v>2</v>
      </c>
      <c r="BF21" s="27">
        <v>9</v>
      </c>
      <c r="BG21" s="27">
        <v>16</v>
      </c>
      <c r="BH21" s="27">
        <v>23</v>
      </c>
      <c r="BI21" s="27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6"/>
      <c r="N22" s="31" t="s">
        <v>38</v>
      </c>
      <c r="O22" s="31" t="s">
        <v>39</v>
      </c>
      <c r="P22" s="31" t="s">
        <v>38</v>
      </c>
      <c r="Q22" s="31" t="s">
        <v>39</v>
      </c>
      <c r="R22" s="31" t="s">
        <v>38</v>
      </c>
      <c r="S22" s="31" t="s">
        <v>39</v>
      </c>
      <c r="T22" s="31" t="s">
        <v>38</v>
      </c>
      <c r="U22" s="31" t="s">
        <v>39</v>
      </c>
      <c r="V22" s="31" t="s">
        <v>38</v>
      </c>
      <c r="W22" s="31" t="s">
        <v>39</v>
      </c>
      <c r="X22" s="31" t="s">
        <v>38</v>
      </c>
      <c r="Y22" s="31" t="s">
        <v>39</v>
      </c>
      <c r="Z22" s="31" t="s">
        <v>38</v>
      </c>
      <c r="AA22" s="31" t="s">
        <v>39</v>
      </c>
      <c r="AB22" s="31" t="s">
        <v>38</v>
      </c>
      <c r="AC22" s="31" t="s">
        <v>39</v>
      </c>
      <c r="AD22" s="31" t="s">
        <v>38</v>
      </c>
      <c r="AE22" s="31" t="s">
        <v>39</v>
      </c>
      <c r="AF22" s="31" t="s">
        <v>38</v>
      </c>
      <c r="AG22" s="31" t="s">
        <v>39</v>
      </c>
      <c r="AH22" s="31" t="s">
        <v>38</v>
      </c>
      <c r="AI22" s="32" t="s">
        <v>39</v>
      </c>
      <c r="AJ22" s="33" t="s">
        <v>38</v>
      </c>
      <c r="AK22" s="31" t="s">
        <v>39</v>
      </c>
      <c r="AL22" s="31" t="s">
        <v>38</v>
      </c>
      <c r="AM22" s="31" t="s">
        <v>39</v>
      </c>
      <c r="AN22" s="31" t="s">
        <v>38</v>
      </c>
      <c r="AO22" s="31" t="s">
        <v>39</v>
      </c>
      <c r="AP22" s="31" t="s">
        <v>38</v>
      </c>
      <c r="AQ22" s="31" t="s">
        <v>39</v>
      </c>
      <c r="AR22" s="31" t="s">
        <v>38</v>
      </c>
      <c r="AS22" s="31" t="s">
        <v>39</v>
      </c>
      <c r="AT22" s="31" t="s">
        <v>38</v>
      </c>
      <c r="AU22" s="31" t="s">
        <v>39</v>
      </c>
      <c r="AV22" s="31" t="s">
        <v>38</v>
      </c>
      <c r="AW22" s="31" t="s">
        <v>39</v>
      </c>
      <c r="AX22" s="31" t="s">
        <v>38</v>
      </c>
      <c r="AY22" s="31" t="s">
        <v>39</v>
      </c>
      <c r="AZ22" s="31" t="s">
        <v>38</v>
      </c>
      <c r="BA22" s="31" t="s">
        <v>39</v>
      </c>
      <c r="BB22" s="31" t="s">
        <v>38</v>
      </c>
      <c r="BC22" s="31" t="s">
        <v>39</v>
      </c>
      <c r="BD22" s="31" t="s">
        <v>38</v>
      </c>
      <c r="BE22" s="31" t="s">
        <v>39</v>
      </c>
      <c r="BF22" s="31" t="s">
        <v>38</v>
      </c>
      <c r="BG22" s="31" t="s">
        <v>39</v>
      </c>
      <c r="BH22" s="31" t="s">
        <v>38</v>
      </c>
      <c r="BI22" s="31" t="s">
        <v>39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3" t="s">
        <v>40</v>
      </c>
      <c r="N23" s="185"/>
      <c r="O23" s="185"/>
      <c r="P23" s="185"/>
      <c r="Q23" s="185">
        <v>16</v>
      </c>
      <c r="R23" s="185"/>
      <c r="S23" s="185"/>
      <c r="T23" s="185"/>
      <c r="U23" s="187"/>
      <c r="V23" s="186" t="s">
        <v>41</v>
      </c>
      <c r="W23" s="185"/>
      <c r="X23" s="185"/>
      <c r="Y23" s="185"/>
      <c r="Z23" s="185"/>
      <c r="AA23" s="185"/>
      <c r="AB23" s="185"/>
      <c r="AC23" s="185"/>
      <c r="AD23" s="185" t="s">
        <v>42</v>
      </c>
      <c r="AE23" s="185" t="s">
        <v>42</v>
      </c>
      <c r="AF23" s="185" t="s">
        <v>43</v>
      </c>
      <c r="AG23" s="185" t="s">
        <v>43</v>
      </c>
      <c r="AH23" s="185" t="s">
        <v>43</v>
      </c>
      <c r="AI23" s="185" t="s">
        <v>42</v>
      </c>
      <c r="AJ23" s="213"/>
      <c r="AK23" s="185"/>
      <c r="AL23" s="185"/>
      <c r="AM23" s="185"/>
      <c r="AN23" s="185">
        <v>8</v>
      </c>
      <c r="AO23" s="185"/>
      <c r="AP23" s="185"/>
      <c r="AQ23" s="187"/>
      <c r="AR23" s="185" t="s">
        <v>42</v>
      </c>
      <c r="AS23" s="185" t="s">
        <v>44</v>
      </c>
      <c r="AT23" s="185" t="s">
        <v>44</v>
      </c>
      <c r="AU23" s="185" t="s">
        <v>44</v>
      </c>
      <c r="AV23" s="185" t="s">
        <v>44</v>
      </c>
      <c r="AW23" s="185" t="s">
        <v>44</v>
      </c>
      <c r="AX23" s="185" t="s">
        <v>44</v>
      </c>
      <c r="AY23" s="185" t="s">
        <v>45</v>
      </c>
      <c r="AZ23" s="185" t="s">
        <v>45</v>
      </c>
      <c r="BA23" s="185" t="s">
        <v>45</v>
      </c>
      <c r="BB23" s="185" t="s">
        <v>38</v>
      </c>
      <c r="BC23" s="185" t="s">
        <v>38</v>
      </c>
      <c r="BD23" s="185" t="s">
        <v>38</v>
      </c>
      <c r="BE23" s="185"/>
      <c r="BF23" s="185"/>
      <c r="BG23" s="185"/>
      <c r="BH23" s="185"/>
      <c r="BI23" s="185"/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4"/>
      <c r="N24" s="184"/>
      <c r="O24" s="184"/>
      <c r="P24" s="184"/>
      <c r="Q24" s="184"/>
      <c r="R24" s="184"/>
      <c r="S24" s="184"/>
      <c r="T24" s="184"/>
      <c r="U24" s="188"/>
      <c r="V24" s="131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214"/>
      <c r="AK24" s="184"/>
      <c r="AL24" s="184"/>
      <c r="AM24" s="184"/>
      <c r="AN24" s="184"/>
      <c r="AO24" s="184"/>
      <c r="AP24" s="184"/>
      <c r="AQ24" s="188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4" t="s">
        <v>46</v>
      </c>
      <c r="N25" s="34"/>
      <c r="O25" s="35"/>
      <c r="P25" s="36"/>
      <c r="Q25" s="36"/>
      <c r="R25" s="26"/>
      <c r="S25" s="35" t="s">
        <v>47</v>
      </c>
      <c r="T25" s="34"/>
      <c r="U25" s="36"/>
      <c r="V25" s="36"/>
      <c r="W25" s="36"/>
      <c r="X25" s="36"/>
      <c r="Y25" s="36"/>
      <c r="Z25" s="37" t="s">
        <v>42</v>
      </c>
      <c r="AA25" s="38" t="s">
        <v>48</v>
      </c>
      <c r="AB25" s="39"/>
      <c r="AC25" s="37"/>
      <c r="AD25" s="40"/>
      <c r="AE25" s="40"/>
      <c r="AF25" s="37"/>
      <c r="AG25" s="38"/>
      <c r="AH25" s="39"/>
      <c r="AI25" s="39"/>
      <c r="AJ25" s="39"/>
      <c r="AK25" s="37"/>
      <c r="AL25" s="37"/>
      <c r="AM25" s="37"/>
      <c r="AN25" s="37"/>
      <c r="AO25" s="37"/>
      <c r="AP25" s="37"/>
      <c r="AQ25" s="36"/>
      <c r="AR25" s="36"/>
      <c r="AS25" s="41"/>
      <c r="AT25" s="41" t="s">
        <v>43</v>
      </c>
      <c r="AU25" s="35" t="s">
        <v>49</v>
      </c>
      <c r="AV25" s="36"/>
      <c r="AW25" s="36"/>
      <c r="AX25" s="41"/>
      <c r="AY25" s="41"/>
      <c r="AZ25" s="36"/>
      <c r="BA25" s="1"/>
      <c r="BB25" s="1"/>
      <c r="BC25" s="1"/>
      <c r="BD25" s="1"/>
      <c r="BE25" s="1"/>
      <c r="BF25" s="1"/>
      <c r="BG25" s="36"/>
      <c r="BH25" s="36"/>
      <c r="BI25" s="36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1"/>
      <c r="N26" s="36"/>
      <c r="O26" s="36"/>
      <c r="P26" s="36"/>
      <c r="Q26" s="36"/>
      <c r="R26" s="36" t="s">
        <v>38</v>
      </c>
      <c r="S26" s="136" t="s">
        <v>50</v>
      </c>
      <c r="T26" s="137"/>
      <c r="U26" s="137"/>
      <c r="V26" s="137"/>
      <c r="W26" s="137"/>
      <c r="X26" s="137"/>
      <c r="Y26" s="137"/>
      <c r="Z26" s="41" t="s">
        <v>51</v>
      </c>
      <c r="AA26" s="35" t="s">
        <v>52</v>
      </c>
      <c r="AB26" s="36"/>
      <c r="AC26" s="36"/>
      <c r="AD26" s="36" t="s">
        <v>44</v>
      </c>
      <c r="AE26" s="35" t="s">
        <v>53</v>
      </c>
      <c r="AF26" s="36"/>
      <c r="AG26" s="36"/>
      <c r="AH26" s="36"/>
      <c r="AI26" s="36"/>
      <c r="AJ26" s="36"/>
      <c r="AK26" s="36"/>
      <c r="AL26" s="41" t="s">
        <v>54</v>
      </c>
      <c r="AM26" s="35" t="s">
        <v>55</v>
      </c>
      <c r="AN26" s="36"/>
      <c r="AO26" s="36"/>
      <c r="AP26" s="41"/>
      <c r="AQ26" s="36"/>
      <c r="AR26" s="36"/>
      <c r="AS26" s="36"/>
      <c r="AT26" s="37" t="s">
        <v>45</v>
      </c>
      <c r="AU26" s="136" t="s">
        <v>56</v>
      </c>
      <c r="AV26" s="137"/>
      <c r="AW26" s="137"/>
      <c r="AX26" s="137"/>
      <c r="AY26" s="137"/>
      <c r="AZ26" s="36"/>
      <c r="BA26" s="1"/>
      <c r="BB26" s="1"/>
      <c r="BC26" s="1"/>
      <c r="BD26" s="1"/>
      <c r="BE26" s="1"/>
      <c r="BF26" s="1"/>
      <c r="BG26" s="36"/>
      <c r="BH26" s="36"/>
      <c r="BI26" s="36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1"/>
      <c r="N27" s="36"/>
      <c r="O27" s="36"/>
      <c r="P27" s="36"/>
      <c r="Q27" s="36"/>
      <c r="R27" s="36"/>
      <c r="S27" s="35"/>
      <c r="T27" s="36"/>
      <c r="U27" s="36"/>
      <c r="V27" s="36"/>
      <c r="W27" s="36"/>
      <c r="X27" s="36"/>
      <c r="Y27" s="36"/>
      <c r="Z27" s="36"/>
      <c r="AA27" s="35"/>
      <c r="AB27" s="36"/>
      <c r="AC27" s="36"/>
      <c r="AD27" s="42"/>
      <c r="AE27" s="43"/>
      <c r="AF27" s="36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6"/>
      <c r="AY27" s="36"/>
      <c r="AZ27" s="36"/>
      <c r="BA27" s="42"/>
      <c r="BB27" s="43"/>
      <c r="BC27" s="44"/>
      <c r="BD27" s="44"/>
      <c r="BE27" s="42"/>
      <c r="BF27" s="41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38" t="s">
        <v>57</v>
      </c>
      <c r="B28" s="141" t="s">
        <v>58</v>
      </c>
      <c r="C28" s="180" t="s">
        <v>59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53"/>
      <c r="O28" s="143" t="s">
        <v>60</v>
      </c>
      <c r="P28" s="145" t="s">
        <v>61</v>
      </c>
      <c r="Q28" s="147" t="s">
        <v>62</v>
      </c>
      <c r="R28" s="125"/>
      <c r="S28" s="125"/>
      <c r="T28" s="125"/>
      <c r="U28" s="125"/>
      <c r="V28" s="125"/>
      <c r="W28" s="125"/>
      <c r="X28" s="125"/>
      <c r="Y28" s="45"/>
      <c r="Z28" s="203" t="s">
        <v>63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6"/>
      <c r="AU28" s="46"/>
      <c r="AV28" s="203" t="s">
        <v>64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6"/>
      <c r="BQ28" s="47"/>
      <c r="BR28" s="48"/>
    </row>
    <row r="29" spans="1:70" ht="19.5" customHeight="1">
      <c r="A29" s="139"/>
      <c r="B29" s="142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  <c r="O29" s="144"/>
      <c r="P29" s="146"/>
      <c r="Q29" s="152" t="s">
        <v>65</v>
      </c>
      <c r="R29" s="153"/>
      <c r="S29" s="152" t="s">
        <v>66</v>
      </c>
      <c r="T29" s="153"/>
      <c r="U29" s="152" t="s">
        <v>67</v>
      </c>
      <c r="V29" s="153"/>
      <c r="W29" s="152" t="s">
        <v>68</v>
      </c>
      <c r="X29" s="153"/>
      <c r="Y29" s="148" t="s">
        <v>69</v>
      </c>
      <c r="Z29" s="174" t="s">
        <v>70</v>
      </c>
      <c r="AA29" s="175"/>
      <c r="AB29" s="157" t="s">
        <v>71</v>
      </c>
      <c r="AC29" s="125"/>
      <c r="AD29" s="125"/>
      <c r="AE29" s="125"/>
      <c r="AF29" s="125"/>
      <c r="AG29" s="125"/>
      <c r="AH29" s="125"/>
      <c r="AI29" s="126"/>
      <c r="AJ29" s="174" t="s">
        <v>72</v>
      </c>
      <c r="AK29" s="175"/>
      <c r="AL29" s="49"/>
      <c r="AM29" s="210" t="s">
        <v>73</v>
      </c>
      <c r="AN29" s="153"/>
      <c r="AO29" s="152" t="s">
        <v>74</v>
      </c>
      <c r="AP29" s="181"/>
      <c r="AQ29" s="201" t="s">
        <v>75</v>
      </c>
      <c r="AR29" s="181"/>
      <c r="AS29" s="181"/>
      <c r="AT29" s="153"/>
      <c r="AU29" s="148" t="s">
        <v>76</v>
      </c>
      <c r="AV29" s="207" t="s">
        <v>70</v>
      </c>
      <c r="AW29" s="153"/>
      <c r="AX29" s="204" t="s">
        <v>71</v>
      </c>
      <c r="AY29" s="125"/>
      <c r="AZ29" s="125"/>
      <c r="BA29" s="125"/>
      <c r="BB29" s="125"/>
      <c r="BC29" s="125"/>
      <c r="BD29" s="125"/>
      <c r="BE29" s="126"/>
      <c r="BF29" s="207" t="s">
        <v>72</v>
      </c>
      <c r="BG29" s="153"/>
      <c r="BH29" s="50"/>
      <c r="BI29" s="210" t="s">
        <v>73</v>
      </c>
      <c r="BJ29" s="153"/>
      <c r="BK29" s="152" t="s">
        <v>74</v>
      </c>
      <c r="BL29" s="181"/>
      <c r="BM29" s="201" t="s">
        <v>75</v>
      </c>
      <c r="BN29" s="181"/>
      <c r="BO29" s="181"/>
      <c r="BP29" s="153"/>
      <c r="BQ29" s="205"/>
      <c r="BR29" s="146"/>
    </row>
    <row r="30" spans="1:70" ht="16.5" customHeight="1">
      <c r="A30" s="139"/>
      <c r="B30" s="142"/>
      <c r="C30" s="14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  <c r="O30" s="144"/>
      <c r="P30" s="146"/>
      <c r="Q30" s="144"/>
      <c r="R30" s="146"/>
      <c r="S30" s="144"/>
      <c r="T30" s="146"/>
      <c r="U30" s="144"/>
      <c r="V30" s="146"/>
      <c r="W30" s="144"/>
      <c r="X30" s="146"/>
      <c r="Y30" s="139"/>
      <c r="Z30" s="144"/>
      <c r="AA30" s="137"/>
      <c r="AB30" s="152" t="s">
        <v>70</v>
      </c>
      <c r="AC30" s="153"/>
      <c r="AD30" s="157" t="s">
        <v>77</v>
      </c>
      <c r="AE30" s="125"/>
      <c r="AF30" s="125"/>
      <c r="AG30" s="125"/>
      <c r="AH30" s="125"/>
      <c r="AI30" s="126"/>
      <c r="AJ30" s="144"/>
      <c r="AK30" s="137"/>
      <c r="AL30" s="51"/>
      <c r="AM30" s="137"/>
      <c r="AN30" s="146"/>
      <c r="AO30" s="144"/>
      <c r="AP30" s="137"/>
      <c r="AQ30" s="176"/>
      <c r="AR30" s="156"/>
      <c r="AS30" s="156"/>
      <c r="AT30" s="177"/>
      <c r="AU30" s="139"/>
      <c r="AV30" s="208"/>
      <c r="AW30" s="146"/>
      <c r="AX30" s="174" t="s">
        <v>70</v>
      </c>
      <c r="AY30" s="175"/>
      <c r="AZ30" s="204" t="s">
        <v>78</v>
      </c>
      <c r="BA30" s="125"/>
      <c r="BB30" s="125"/>
      <c r="BC30" s="125"/>
      <c r="BD30" s="125"/>
      <c r="BE30" s="126"/>
      <c r="BF30" s="208"/>
      <c r="BG30" s="146"/>
      <c r="BH30" s="50"/>
      <c r="BI30" s="137"/>
      <c r="BJ30" s="146"/>
      <c r="BK30" s="144"/>
      <c r="BL30" s="137"/>
      <c r="BM30" s="176"/>
      <c r="BN30" s="156"/>
      <c r="BO30" s="156"/>
      <c r="BP30" s="177"/>
      <c r="BQ30" s="205"/>
      <c r="BR30" s="146"/>
    </row>
    <row r="31" spans="1:70" ht="12.75" customHeight="1">
      <c r="A31" s="139"/>
      <c r="B31" s="142"/>
      <c r="C31" s="14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6"/>
      <c r="O31" s="144"/>
      <c r="P31" s="146"/>
      <c r="Q31" s="144"/>
      <c r="R31" s="146"/>
      <c r="S31" s="144"/>
      <c r="T31" s="146"/>
      <c r="U31" s="144"/>
      <c r="V31" s="146"/>
      <c r="W31" s="144"/>
      <c r="X31" s="146"/>
      <c r="Y31" s="139"/>
      <c r="Z31" s="144"/>
      <c r="AA31" s="137"/>
      <c r="AB31" s="144"/>
      <c r="AC31" s="146"/>
      <c r="AD31" s="211" t="s">
        <v>79</v>
      </c>
      <c r="AE31" s="146"/>
      <c r="AF31" s="202" t="s">
        <v>80</v>
      </c>
      <c r="AG31" s="146"/>
      <c r="AH31" s="202" t="s">
        <v>81</v>
      </c>
      <c r="AI31" s="146"/>
      <c r="AJ31" s="144"/>
      <c r="AK31" s="137"/>
      <c r="AL31" s="51"/>
      <c r="AM31" s="137"/>
      <c r="AN31" s="146"/>
      <c r="AO31" s="144"/>
      <c r="AP31" s="137"/>
      <c r="AQ31" s="212" t="s">
        <v>82</v>
      </c>
      <c r="AR31" s="146"/>
      <c r="AS31" s="212" t="s">
        <v>83</v>
      </c>
      <c r="AT31" s="146"/>
      <c r="AU31" s="139"/>
      <c r="AV31" s="208"/>
      <c r="AW31" s="146"/>
      <c r="AX31" s="144"/>
      <c r="AY31" s="137"/>
      <c r="AZ31" s="143" t="s">
        <v>79</v>
      </c>
      <c r="BA31" s="153"/>
      <c r="BB31" s="202" t="s">
        <v>80</v>
      </c>
      <c r="BC31" s="146"/>
      <c r="BD31" s="202" t="s">
        <v>81</v>
      </c>
      <c r="BE31" s="146"/>
      <c r="BF31" s="208"/>
      <c r="BG31" s="146"/>
      <c r="BH31" s="50"/>
      <c r="BI31" s="137"/>
      <c r="BJ31" s="146"/>
      <c r="BK31" s="144"/>
      <c r="BL31" s="137"/>
      <c r="BM31" s="152" t="s">
        <v>82</v>
      </c>
      <c r="BN31" s="153"/>
      <c r="BO31" s="202" t="s">
        <v>83</v>
      </c>
      <c r="BP31" s="137"/>
      <c r="BQ31" s="206" t="s">
        <v>84</v>
      </c>
      <c r="BR31" s="146"/>
    </row>
    <row r="32" spans="1:70" ht="27" customHeight="1">
      <c r="A32" s="139"/>
      <c r="B32" s="142"/>
      <c r="C32" s="14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6"/>
      <c r="O32" s="144"/>
      <c r="P32" s="146"/>
      <c r="Q32" s="144"/>
      <c r="R32" s="146"/>
      <c r="S32" s="144"/>
      <c r="T32" s="146"/>
      <c r="U32" s="144"/>
      <c r="V32" s="146"/>
      <c r="W32" s="144"/>
      <c r="X32" s="146"/>
      <c r="Y32" s="139"/>
      <c r="Z32" s="144"/>
      <c r="AA32" s="137"/>
      <c r="AB32" s="144"/>
      <c r="AC32" s="146"/>
      <c r="AD32" s="137"/>
      <c r="AE32" s="146"/>
      <c r="AF32" s="144"/>
      <c r="AG32" s="146"/>
      <c r="AH32" s="144"/>
      <c r="AI32" s="146"/>
      <c r="AJ32" s="144"/>
      <c r="AK32" s="137"/>
      <c r="AL32" s="51"/>
      <c r="AM32" s="137"/>
      <c r="AN32" s="146"/>
      <c r="AO32" s="144"/>
      <c r="AP32" s="137"/>
      <c r="AQ32" s="144"/>
      <c r="AR32" s="146"/>
      <c r="AS32" s="144"/>
      <c r="AT32" s="146"/>
      <c r="AU32" s="139"/>
      <c r="AV32" s="208"/>
      <c r="AW32" s="146"/>
      <c r="AX32" s="144"/>
      <c r="AY32" s="137"/>
      <c r="AZ32" s="144"/>
      <c r="BA32" s="146"/>
      <c r="BB32" s="144"/>
      <c r="BC32" s="146"/>
      <c r="BD32" s="144"/>
      <c r="BE32" s="146"/>
      <c r="BF32" s="208"/>
      <c r="BG32" s="146"/>
      <c r="BH32" s="50"/>
      <c r="BI32" s="137"/>
      <c r="BJ32" s="146"/>
      <c r="BK32" s="144"/>
      <c r="BL32" s="137"/>
      <c r="BM32" s="144"/>
      <c r="BN32" s="146"/>
      <c r="BO32" s="144"/>
      <c r="BP32" s="137"/>
      <c r="BQ32" s="52"/>
      <c r="BR32" s="53"/>
    </row>
    <row r="33" spans="1:70" ht="36.75" customHeight="1">
      <c r="A33" s="140"/>
      <c r="B33" s="142"/>
      <c r="C33" s="144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46"/>
      <c r="O33" s="144"/>
      <c r="P33" s="146"/>
      <c r="Q33" s="144"/>
      <c r="R33" s="146"/>
      <c r="S33" s="144"/>
      <c r="T33" s="146"/>
      <c r="U33" s="144"/>
      <c r="V33" s="146"/>
      <c r="W33" s="144"/>
      <c r="X33" s="146"/>
      <c r="Y33" s="139"/>
      <c r="Z33" s="144"/>
      <c r="AA33" s="137"/>
      <c r="AB33" s="176"/>
      <c r="AC33" s="177"/>
      <c r="AD33" s="137"/>
      <c r="AE33" s="146"/>
      <c r="AF33" s="144"/>
      <c r="AG33" s="146"/>
      <c r="AH33" s="144"/>
      <c r="AI33" s="146"/>
      <c r="AJ33" s="144"/>
      <c r="AK33" s="137"/>
      <c r="AL33" s="54"/>
      <c r="AM33" s="156"/>
      <c r="AN33" s="177"/>
      <c r="AO33" s="176"/>
      <c r="AP33" s="156"/>
      <c r="AQ33" s="176"/>
      <c r="AR33" s="177"/>
      <c r="AS33" s="176"/>
      <c r="AT33" s="177"/>
      <c r="AU33" s="139"/>
      <c r="AV33" s="209"/>
      <c r="AW33" s="177"/>
      <c r="AX33" s="176"/>
      <c r="AY33" s="156"/>
      <c r="AZ33" s="176"/>
      <c r="BA33" s="177"/>
      <c r="BB33" s="176"/>
      <c r="BC33" s="177"/>
      <c r="BD33" s="144"/>
      <c r="BE33" s="146"/>
      <c r="BF33" s="209"/>
      <c r="BG33" s="177"/>
      <c r="BH33" s="50"/>
      <c r="BI33" s="156"/>
      <c r="BJ33" s="177"/>
      <c r="BK33" s="176"/>
      <c r="BL33" s="156"/>
      <c r="BM33" s="176"/>
      <c r="BN33" s="177"/>
      <c r="BO33" s="176"/>
      <c r="BP33" s="156"/>
      <c r="BQ33" s="55"/>
      <c r="BR33" s="56"/>
    </row>
    <row r="34" spans="1:70" ht="16.5" customHeight="1">
      <c r="A34" s="178" t="s">
        <v>85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6"/>
    </row>
    <row r="35" spans="1:70" ht="16.5" customHeight="1">
      <c r="A35" s="57">
        <v>1</v>
      </c>
      <c r="B35" s="58" t="s">
        <v>87</v>
      </c>
      <c r="C35" s="128" t="s">
        <v>89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12">
        <v>7.5</v>
      </c>
      <c r="P35" s="113"/>
      <c r="Q35" s="130">
        <f t="shared" ref="Q35:Q38" si="0">O35*30</f>
        <v>225</v>
      </c>
      <c r="R35" s="120"/>
      <c r="S35" s="119">
        <f t="shared" ref="S35:S38" si="1">W35</f>
        <v>60</v>
      </c>
      <c r="T35" s="120"/>
      <c r="U35" s="112">
        <v>5.5</v>
      </c>
      <c r="V35" s="113"/>
      <c r="W35" s="119">
        <f t="shared" ref="W35:W38" si="2">Z35+AV35</f>
        <v>60</v>
      </c>
      <c r="X35" s="120"/>
      <c r="Y35" s="59">
        <v>2</v>
      </c>
      <c r="Z35" s="119">
        <f t="shared" ref="Z35:Z38" si="3">Y35*30</f>
        <v>60</v>
      </c>
      <c r="AA35" s="120"/>
      <c r="AB35" s="119">
        <f t="shared" ref="AB35:AB38" si="4">AD35+AF35+AH35</f>
        <v>26</v>
      </c>
      <c r="AC35" s="120"/>
      <c r="AD35" s="112">
        <v>14</v>
      </c>
      <c r="AE35" s="113"/>
      <c r="AF35" s="112"/>
      <c r="AG35" s="113"/>
      <c r="AH35" s="112">
        <v>12</v>
      </c>
      <c r="AI35" s="113"/>
      <c r="AJ35" s="119">
        <f t="shared" ref="AJ35:AJ38" si="5">Z35-AB35</f>
        <v>34</v>
      </c>
      <c r="AK35" s="120"/>
      <c r="AL35" s="60">
        <f t="shared" ref="AL35:AL39" si="6">AJ35/Z35*100</f>
        <v>56.666666666666664</v>
      </c>
      <c r="AM35" s="121"/>
      <c r="AN35" s="113"/>
      <c r="AO35" s="112"/>
      <c r="AP35" s="113"/>
      <c r="AQ35" s="112" t="s">
        <v>92</v>
      </c>
      <c r="AR35" s="113"/>
      <c r="AS35" s="112"/>
      <c r="AT35" s="113"/>
      <c r="AU35" s="59"/>
      <c r="AV35" s="119">
        <f t="shared" ref="AV35:AV38" si="7">AU35*30</f>
        <v>0</v>
      </c>
      <c r="AW35" s="120"/>
      <c r="AX35" s="119">
        <f t="shared" ref="AX35:AX38" si="8">AZ35+BB35+BD35</f>
        <v>0</v>
      </c>
      <c r="AY35" s="133"/>
      <c r="AZ35" s="112"/>
      <c r="BA35" s="113"/>
      <c r="BB35" s="112"/>
      <c r="BC35" s="113"/>
      <c r="BD35" s="112"/>
      <c r="BE35" s="113"/>
      <c r="BF35" s="119">
        <f t="shared" ref="BF35:BF38" si="9">AV35-AX35</f>
        <v>0</v>
      </c>
      <c r="BG35" s="120"/>
      <c r="BH35" s="60" t="e">
        <f t="shared" ref="BH35:BH38" si="10">BF35/AV35*100</f>
        <v>#DIV/0!</v>
      </c>
      <c r="BI35" s="121"/>
      <c r="BJ35" s="113"/>
      <c r="BK35" s="112"/>
      <c r="BL35" s="131"/>
      <c r="BM35" s="112"/>
      <c r="BN35" s="113"/>
      <c r="BO35" s="112"/>
      <c r="BP35" s="131"/>
      <c r="BQ35" s="114" t="s">
        <v>93</v>
      </c>
      <c r="BR35" s="114"/>
    </row>
    <row r="36" spans="1:70" ht="32.25" customHeight="1">
      <c r="A36" s="57">
        <v>2</v>
      </c>
      <c r="B36" s="58" t="s">
        <v>96</v>
      </c>
      <c r="C36" s="128" t="s">
        <v>97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12">
        <v>8</v>
      </c>
      <c r="P36" s="113"/>
      <c r="Q36" s="130">
        <f t="shared" si="0"/>
        <v>240</v>
      </c>
      <c r="R36" s="120"/>
      <c r="S36" s="119">
        <f t="shared" si="1"/>
        <v>240</v>
      </c>
      <c r="T36" s="120"/>
      <c r="U36" s="112"/>
      <c r="V36" s="113"/>
      <c r="W36" s="119">
        <f t="shared" si="2"/>
        <v>240</v>
      </c>
      <c r="X36" s="120"/>
      <c r="Y36" s="59">
        <v>6</v>
      </c>
      <c r="Z36" s="119">
        <f t="shared" si="3"/>
        <v>180</v>
      </c>
      <c r="AA36" s="120"/>
      <c r="AB36" s="119">
        <f t="shared" si="4"/>
        <v>66</v>
      </c>
      <c r="AC36" s="120"/>
      <c r="AD36" s="112">
        <v>34</v>
      </c>
      <c r="AE36" s="113"/>
      <c r="AF36" s="112"/>
      <c r="AG36" s="113"/>
      <c r="AH36" s="112">
        <v>32</v>
      </c>
      <c r="AI36" s="113"/>
      <c r="AJ36" s="119">
        <f t="shared" si="5"/>
        <v>114</v>
      </c>
      <c r="AK36" s="120"/>
      <c r="AL36" s="60">
        <f t="shared" si="6"/>
        <v>63.333333333333329</v>
      </c>
      <c r="AM36" s="121"/>
      <c r="AN36" s="113"/>
      <c r="AO36" s="112"/>
      <c r="AP36" s="113"/>
      <c r="AQ36" s="112"/>
      <c r="AR36" s="113"/>
      <c r="AS36" s="112" t="s">
        <v>103</v>
      </c>
      <c r="AT36" s="113"/>
      <c r="AU36" s="59">
        <v>2</v>
      </c>
      <c r="AV36" s="119">
        <f t="shared" si="7"/>
        <v>60</v>
      </c>
      <c r="AW36" s="120"/>
      <c r="AX36" s="119">
        <f t="shared" si="8"/>
        <v>20</v>
      </c>
      <c r="AY36" s="133"/>
      <c r="AZ36" s="112">
        <v>10</v>
      </c>
      <c r="BA36" s="113"/>
      <c r="BB36" s="112"/>
      <c r="BC36" s="113"/>
      <c r="BD36" s="112">
        <v>10</v>
      </c>
      <c r="BE36" s="113"/>
      <c r="BF36" s="119">
        <f t="shared" si="9"/>
        <v>40</v>
      </c>
      <c r="BG36" s="120"/>
      <c r="BH36" s="60">
        <f t="shared" si="10"/>
        <v>66.666666666666657</v>
      </c>
      <c r="BI36" s="121"/>
      <c r="BJ36" s="113"/>
      <c r="BK36" s="112"/>
      <c r="BL36" s="131"/>
      <c r="BM36" s="112"/>
      <c r="BN36" s="113"/>
      <c r="BO36" s="112" t="s">
        <v>106</v>
      </c>
      <c r="BP36" s="131"/>
      <c r="BQ36" s="114" t="s">
        <v>93</v>
      </c>
      <c r="BR36" s="114"/>
    </row>
    <row r="37" spans="1:70" ht="32.25" customHeight="1">
      <c r="A37" s="57">
        <v>3</v>
      </c>
      <c r="B37" s="58" t="s">
        <v>107</v>
      </c>
      <c r="C37" s="128" t="s">
        <v>108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12">
        <v>3</v>
      </c>
      <c r="P37" s="113"/>
      <c r="Q37" s="130">
        <f t="shared" si="0"/>
        <v>90</v>
      </c>
      <c r="R37" s="120"/>
      <c r="S37" s="119">
        <f t="shared" si="1"/>
        <v>90</v>
      </c>
      <c r="T37" s="120"/>
      <c r="U37" s="112"/>
      <c r="V37" s="113"/>
      <c r="W37" s="119">
        <f t="shared" si="2"/>
        <v>90</v>
      </c>
      <c r="X37" s="120"/>
      <c r="Y37" s="59">
        <v>3</v>
      </c>
      <c r="Z37" s="119">
        <f t="shared" si="3"/>
        <v>90</v>
      </c>
      <c r="AA37" s="120"/>
      <c r="AB37" s="119">
        <f t="shared" si="4"/>
        <v>38</v>
      </c>
      <c r="AC37" s="120"/>
      <c r="AD37" s="112">
        <v>20</v>
      </c>
      <c r="AE37" s="113"/>
      <c r="AF37" s="112"/>
      <c r="AG37" s="113"/>
      <c r="AH37" s="112">
        <v>18</v>
      </c>
      <c r="AI37" s="113"/>
      <c r="AJ37" s="119">
        <f t="shared" si="5"/>
        <v>52</v>
      </c>
      <c r="AK37" s="120"/>
      <c r="AL37" s="60">
        <f t="shared" si="6"/>
        <v>57.777777777777771</v>
      </c>
      <c r="AM37" s="121"/>
      <c r="AN37" s="113"/>
      <c r="AO37" s="112"/>
      <c r="AP37" s="113"/>
      <c r="AQ37" s="112" t="s">
        <v>92</v>
      </c>
      <c r="AR37" s="113"/>
      <c r="AS37" s="112"/>
      <c r="AT37" s="113"/>
      <c r="AU37" s="59"/>
      <c r="AV37" s="119">
        <f t="shared" si="7"/>
        <v>0</v>
      </c>
      <c r="AW37" s="120"/>
      <c r="AX37" s="119">
        <f t="shared" si="8"/>
        <v>0</v>
      </c>
      <c r="AY37" s="133"/>
      <c r="AZ37" s="112"/>
      <c r="BA37" s="113"/>
      <c r="BB37" s="112"/>
      <c r="BC37" s="113"/>
      <c r="BD37" s="112"/>
      <c r="BE37" s="113"/>
      <c r="BF37" s="119">
        <f t="shared" si="9"/>
        <v>0</v>
      </c>
      <c r="BG37" s="120"/>
      <c r="BH37" s="60" t="e">
        <f t="shared" si="10"/>
        <v>#DIV/0!</v>
      </c>
      <c r="BI37" s="121"/>
      <c r="BJ37" s="113"/>
      <c r="BK37" s="112"/>
      <c r="BL37" s="131"/>
      <c r="BM37" s="112"/>
      <c r="BN37" s="113"/>
      <c r="BO37" s="112"/>
      <c r="BP37" s="131"/>
      <c r="BQ37" s="114" t="s">
        <v>93</v>
      </c>
      <c r="BR37" s="114"/>
    </row>
    <row r="38" spans="1:70" ht="30.75" customHeight="1">
      <c r="A38" s="57">
        <v>4</v>
      </c>
      <c r="B38" s="58" t="s">
        <v>113</v>
      </c>
      <c r="C38" s="128" t="s">
        <v>114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12">
        <v>1.5</v>
      </c>
      <c r="P38" s="113"/>
      <c r="Q38" s="130">
        <f t="shared" si="0"/>
        <v>45</v>
      </c>
      <c r="R38" s="120"/>
      <c r="S38" s="119">
        <f t="shared" si="1"/>
        <v>45</v>
      </c>
      <c r="T38" s="120"/>
      <c r="U38" s="112"/>
      <c r="V38" s="113"/>
      <c r="W38" s="119">
        <f t="shared" si="2"/>
        <v>45</v>
      </c>
      <c r="X38" s="120"/>
      <c r="Y38" s="59">
        <v>1.5</v>
      </c>
      <c r="Z38" s="119">
        <f t="shared" si="3"/>
        <v>45</v>
      </c>
      <c r="AA38" s="120"/>
      <c r="AB38" s="119">
        <f t="shared" si="4"/>
        <v>0</v>
      </c>
      <c r="AC38" s="120"/>
      <c r="AD38" s="112"/>
      <c r="AE38" s="113"/>
      <c r="AF38" s="112"/>
      <c r="AG38" s="113"/>
      <c r="AH38" s="112"/>
      <c r="AI38" s="113"/>
      <c r="AJ38" s="119">
        <f t="shared" si="5"/>
        <v>45</v>
      </c>
      <c r="AK38" s="120"/>
      <c r="AL38" s="60">
        <f t="shared" si="6"/>
        <v>100</v>
      </c>
      <c r="AM38" s="121">
        <v>7</v>
      </c>
      <c r="AN38" s="113"/>
      <c r="AO38" s="112"/>
      <c r="AP38" s="113"/>
      <c r="AQ38" s="112"/>
      <c r="AR38" s="113"/>
      <c r="AS38" s="112" t="s">
        <v>100</v>
      </c>
      <c r="AT38" s="113"/>
      <c r="AU38" s="59"/>
      <c r="AV38" s="119">
        <f t="shared" si="7"/>
        <v>0</v>
      </c>
      <c r="AW38" s="120"/>
      <c r="AX38" s="119">
        <f t="shared" si="8"/>
        <v>0</v>
      </c>
      <c r="AY38" s="133"/>
      <c r="AZ38" s="112"/>
      <c r="BA38" s="113"/>
      <c r="BB38" s="112"/>
      <c r="BC38" s="113"/>
      <c r="BD38" s="112"/>
      <c r="BE38" s="113"/>
      <c r="BF38" s="119">
        <f t="shared" si="9"/>
        <v>0</v>
      </c>
      <c r="BG38" s="120"/>
      <c r="BH38" s="60" t="e">
        <f t="shared" si="10"/>
        <v>#DIV/0!</v>
      </c>
      <c r="BI38" s="121"/>
      <c r="BJ38" s="113"/>
      <c r="BK38" s="112"/>
      <c r="BL38" s="131"/>
      <c r="BM38" s="112"/>
      <c r="BN38" s="113"/>
      <c r="BO38" s="112"/>
      <c r="BP38" s="131"/>
      <c r="BQ38" s="114" t="s">
        <v>93</v>
      </c>
      <c r="BR38" s="114"/>
    </row>
    <row r="39" spans="1:70" ht="16.5" customHeight="1">
      <c r="A39" s="61"/>
      <c r="B39" s="62"/>
      <c r="C39" s="134" t="s">
        <v>117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23"/>
      <c r="O39" s="130">
        <f>SUM(O35:P38)</f>
        <v>20</v>
      </c>
      <c r="P39" s="120"/>
      <c r="Q39" s="130">
        <f>SUM(Q35:R38)</f>
        <v>600</v>
      </c>
      <c r="R39" s="120"/>
      <c r="S39" s="130">
        <f>SUM(S35:T38)</f>
        <v>435</v>
      </c>
      <c r="T39" s="120"/>
      <c r="U39" s="130">
        <f>SUM(U35:V38)</f>
        <v>5.5</v>
      </c>
      <c r="V39" s="120"/>
      <c r="W39" s="130">
        <f>SUM(W35:X38)</f>
        <v>435</v>
      </c>
      <c r="X39" s="120"/>
      <c r="Y39" s="63">
        <f>SUM(Y35:Y38)</f>
        <v>12.5</v>
      </c>
      <c r="Z39" s="135">
        <f>SUM(Z35:AA38)</f>
        <v>375</v>
      </c>
      <c r="AA39" s="123"/>
      <c r="AB39" s="130">
        <f>SUM(AB35:AC38)</f>
        <v>130</v>
      </c>
      <c r="AC39" s="120"/>
      <c r="AD39" s="130">
        <f>SUM(AD35:AE38)</f>
        <v>68</v>
      </c>
      <c r="AE39" s="120"/>
      <c r="AF39" s="130">
        <f>SUM(AF35:AG38)</f>
        <v>0</v>
      </c>
      <c r="AG39" s="120"/>
      <c r="AH39" s="130">
        <f>SUM(AH35:AI38)</f>
        <v>62</v>
      </c>
      <c r="AI39" s="120"/>
      <c r="AJ39" s="130">
        <f>SUM(AJ35:AK38)</f>
        <v>245</v>
      </c>
      <c r="AK39" s="120"/>
      <c r="AL39" s="60">
        <f t="shared" si="6"/>
        <v>65.333333333333329</v>
      </c>
      <c r="AM39" s="121"/>
      <c r="AN39" s="113"/>
      <c r="AO39" s="112"/>
      <c r="AP39" s="113"/>
      <c r="AQ39" s="112"/>
      <c r="AR39" s="113"/>
      <c r="AS39" s="112"/>
      <c r="AT39" s="113"/>
      <c r="AU39" s="63">
        <f>SUM(AU35:AU38)</f>
        <v>2</v>
      </c>
      <c r="AV39" s="135">
        <f>SUM(AV35:AW38)</f>
        <v>60</v>
      </c>
      <c r="AW39" s="123"/>
      <c r="AX39" s="130">
        <f>SUM(AX35:AY38)</f>
        <v>20</v>
      </c>
      <c r="AY39" s="120"/>
      <c r="AZ39" s="130">
        <f>SUM(AZ35:BA38)</f>
        <v>10</v>
      </c>
      <c r="BA39" s="120"/>
      <c r="BB39" s="130">
        <f>SUM(BB35:BC38)</f>
        <v>0</v>
      </c>
      <c r="BC39" s="120"/>
      <c r="BD39" s="130">
        <f>SUM(BD35:BE38)</f>
        <v>10</v>
      </c>
      <c r="BE39" s="120"/>
      <c r="BF39" s="130">
        <f>SUM(BF35:BG38)</f>
        <v>40</v>
      </c>
      <c r="BG39" s="120"/>
      <c r="BH39" s="64"/>
      <c r="BI39" s="171"/>
      <c r="BJ39" s="123"/>
      <c r="BK39" s="134"/>
      <c r="BL39" s="123"/>
      <c r="BM39" s="134"/>
      <c r="BN39" s="123"/>
      <c r="BO39" s="134"/>
      <c r="BP39" s="123"/>
      <c r="BQ39" s="122"/>
      <c r="BR39" s="123"/>
    </row>
    <row r="40" spans="1:70" ht="14.25" customHeight="1">
      <c r="A40" s="124" t="s">
        <v>120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6"/>
    </row>
    <row r="41" spans="1:70" ht="43.5" customHeight="1">
      <c r="A41" s="57">
        <v>5</v>
      </c>
      <c r="B41" s="65" t="s">
        <v>121</v>
      </c>
      <c r="C41" s="128" t="s">
        <v>122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12">
        <v>3</v>
      </c>
      <c r="P41" s="113"/>
      <c r="Q41" s="130">
        <f t="shared" ref="Q41:Q46" si="11">O41*30</f>
        <v>90</v>
      </c>
      <c r="R41" s="120"/>
      <c r="S41" s="119">
        <f t="shared" ref="S41:S46" si="12">W41</f>
        <v>90</v>
      </c>
      <c r="T41" s="120"/>
      <c r="U41" s="112"/>
      <c r="V41" s="113"/>
      <c r="W41" s="119">
        <f t="shared" ref="W41:W46" si="13">Z41+AV41</f>
        <v>90</v>
      </c>
      <c r="X41" s="120"/>
      <c r="Y41" s="59"/>
      <c r="Z41" s="119">
        <f t="shared" ref="Z41:Z46" si="14">Y41*30</f>
        <v>0</v>
      </c>
      <c r="AA41" s="120"/>
      <c r="AB41" s="119">
        <f t="shared" ref="AB41:AB46" si="15">AD41+AF41+AH41</f>
        <v>0</v>
      </c>
      <c r="AC41" s="120"/>
      <c r="AD41" s="112"/>
      <c r="AE41" s="113"/>
      <c r="AF41" s="112"/>
      <c r="AG41" s="113"/>
      <c r="AH41" s="112"/>
      <c r="AI41" s="113"/>
      <c r="AJ41" s="119">
        <f t="shared" ref="AJ41:AJ46" si="16">Z41-AB41</f>
        <v>0</v>
      </c>
      <c r="AK41" s="120"/>
      <c r="AL41" s="60" t="e">
        <f t="shared" ref="AL41:AL47" si="17">AJ41/Z41*100</f>
        <v>#DIV/0!</v>
      </c>
      <c r="AM41" s="121"/>
      <c r="AN41" s="113"/>
      <c r="AO41" s="112"/>
      <c r="AP41" s="113"/>
      <c r="AQ41" s="112"/>
      <c r="AR41" s="113"/>
      <c r="AS41" s="112"/>
      <c r="AT41" s="113"/>
      <c r="AU41" s="59">
        <v>3</v>
      </c>
      <c r="AV41" s="119">
        <f t="shared" ref="AV41:AV43" si="18">AU41*30</f>
        <v>90</v>
      </c>
      <c r="AW41" s="120"/>
      <c r="AX41" s="119">
        <f t="shared" ref="AX41:AX43" si="19">AZ41+BB41+BD41</f>
        <v>32</v>
      </c>
      <c r="AY41" s="133"/>
      <c r="AZ41" s="112">
        <v>16</v>
      </c>
      <c r="BA41" s="113"/>
      <c r="BB41" s="112"/>
      <c r="BC41" s="113"/>
      <c r="BD41" s="112">
        <v>16</v>
      </c>
      <c r="BE41" s="113"/>
      <c r="BF41" s="119">
        <f t="shared" ref="BF41:BF43" si="20">AV41-AX41</f>
        <v>58</v>
      </c>
      <c r="BG41" s="120"/>
      <c r="BH41" s="60">
        <f t="shared" ref="BH41:BH43" si="21">BF41/AV41*100</f>
        <v>64.444444444444443</v>
      </c>
      <c r="BI41" s="172"/>
      <c r="BJ41" s="173"/>
      <c r="BK41" s="112"/>
      <c r="BL41" s="131"/>
      <c r="BM41" s="112"/>
      <c r="BN41" s="113"/>
      <c r="BO41" s="112" t="s">
        <v>127</v>
      </c>
      <c r="BP41" s="131"/>
      <c r="BQ41" s="114" t="s">
        <v>93</v>
      </c>
      <c r="BR41" s="114"/>
    </row>
    <row r="42" spans="1:70" ht="60" customHeight="1">
      <c r="A42" s="57">
        <v>6</v>
      </c>
      <c r="B42" s="65" t="s">
        <v>128</v>
      </c>
      <c r="C42" s="162" t="s">
        <v>129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12">
        <v>6</v>
      </c>
      <c r="P42" s="113"/>
      <c r="Q42" s="130">
        <f t="shared" si="11"/>
        <v>180</v>
      </c>
      <c r="R42" s="120"/>
      <c r="S42" s="119">
        <f t="shared" si="12"/>
        <v>180</v>
      </c>
      <c r="T42" s="120"/>
      <c r="U42" s="112"/>
      <c r="V42" s="113"/>
      <c r="W42" s="119">
        <f t="shared" si="13"/>
        <v>180</v>
      </c>
      <c r="X42" s="120"/>
      <c r="Y42" s="59">
        <v>3</v>
      </c>
      <c r="Z42" s="119">
        <f t="shared" si="14"/>
        <v>90</v>
      </c>
      <c r="AA42" s="120"/>
      <c r="AB42" s="119">
        <f t="shared" si="15"/>
        <v>38</v>
      </c>
      <c r="AC42" s="120"/>
      <c r="AD42" s="112">
        <v>20</v>
      </c>
      <c r="AE42" s="113"/>
      <c r="AF42" s="112"/>
      <c r="AG42" s="113"/>
      <c r="AH42" s="112">
        <v>18</v>
      </c>
      <c r="AI42" s="113"/>
      <c r="AJ42" s="119">
        <f t="shared" si="16"/>
        <v>52</v>
      </c>
      <c r="AK42" s="120"/>
      <c r="AL42" s="60">
        <f t="shared" si="17"/>
        <v>57.777777777777771</v>
      </c>
      <c r="AM42" s="121"/>
      <c r="AN42" s="113"/>
      <c r="AO42" s="112"/>
      <c r="AP42" s="113"/>
      <c r="AQ42" s="112"/>
      <c r="AR42" s="113"/>
      <c r="AS42" s="112" t="s">
        <v>100</v>
      </c>
      <c r="AT42" s="113"/>
      <c r="AU42" s="59">
        <v>3</v>
      </c>
      <c r="AV42" s="119">
        <f t="shared" si="18"/>
        <v>90</v>
      </c>
      <c r="AW42" s="120"/>
      <c r="AX42" s="119">
        <f t="shared" si="19"/>
        <v>32</v>
      </c>
      <c r="AY42" s="133"/>
      <c r="AZ42" s="112">
        <v>16</v>
      </c>
      <c r="BA42" s="113"/>
      <c r="BB42" s="112"/>
      <c r="BC42" s="113"/>
      <c r="BD42" s="112">
        <v>16</v>
      </c>
      <c r="BE42" s="113"/>
      <c r="BF42" s="119">
        <f t="shared" si="20"/>
        <v>58</v>
      </c>
      <c r="BG42" s="120"/>
      <c r="BH42" s="60">
        <f t="shared" si="21"/>
        <v>64.444444444444443</v>
      </c>
      <c r="BI42" s="121"/>
      <c r="BJ42" s="113"/>
      <c r="BK42" s="112"/>
      <c r="BL42" s="131"/>
      <c r="BM42" s="112" t="s">
        <v>106</v>
      </c>
      <c r="BN42" s="113"/>
      <c r="BO42" s="112"/>
      <c r="BP42" s="131"/>
      <c r="BQ42" s="114" t="s">
        <v>93</v>
      </c>
      <c r="BR42" s="114"/>
    </row>
    <row r="43" spans="1:70" ht="60.75" customHeight="1">
      <c r="A43" s="57">
        <v>7</v>
      </c>
      <c r="B43" s="65" t="s">
        <v>134</v>
      </c>
      <c r="C43" s="162" t="s">
        <v>135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2">
        <v>4</v>
      </c>
      <c r="P43" s="113"/>
      <c r="Q43" s="130">
        <f t="shared" si="11"/>
        <v>120</v>
      </c>
      <c r="R43" s="120"/>
      <c r="S43" s="119">
        <f t="shared" si="12"/>
        <v>60</v>
      </c>
      <c r="T43" s="120"/>
      <c r="U43" s="112">
        <v>2</v>
      </c>
      <c r="V43" s="113"/>
      <c r="W43" s="119">
        <f t="shared" si="13"/>
        <v>60</v>
      </c>
      <c r="X43" s="120"/>
      <c r="Y43" s="59">
        <v>2</v>
      </c>
      <c r="Z43" s="119">
        <f t="shared" si="14"/>
        <v>60</v>
      </c>
      <c r="AA43" s="120"/>
      <c r="AB43" s="119">
        <f t="shared" si="15"/>
        <v>30</v>
      </c>
      <c r="AC43" s="120"/>
      <c r="AD43" s="112">
        <v>16</v>
      </c>
      <c r="AE43" s="113"/>
      <c r="AF43" s="112"/>
      <c r="AG43" s="113"/>
      <c r="AH43" s="112">
        <v>14</v>
      </c>
      <c r="AI43" s="113"/>
      <c r="AJ43" s="119">
        <f t="shared" si="16"/>
        <v>30</v>
      </c>
      <c r="AK43" s="120"/>
      <c r="AL43" s="60">
        <f t="shared" si="17"/>
        <v>50</v>
      </c>
      <c r="AM43" s="121"/>
      <c r="AN43" s="113"/>
      <c r="AO43" s="112"/>
      <c r="AP43" s="113"/>
      <c r="AQ43" s="112" t="s">
        <v>92</v>
      </c>
      <c r="AR43" s="113"/>
      <c r="AS43" s="112"/>
      <c r="AT43" s="113"/>
      <c r="AU43" s="59"/>
      <c r="AV43" s="119">
        <f t="shared" si="18"/>
        <v>0</v>
      </c>
      <c r="AW43" s="120"/>
      <c r="AX43" s="119">
        <f t="shared" si="19"/>
        <v>0</v>
      </c>
      <c r="AY43" s="133"/>
      <c r="AZ43" s="112"/>
      <c r="BA43" s="113"/>
      <c r="BB43" s="112"/>
      <c r="BC43" s="113"/>
      <c r="BD43" s="112"/>
      <c r="BE43" s="113"/>
      <c r="BF43" s="119">
        <f t="shared" si="20"/>
        <v>0</v>
      </c>
      <c r="BG43" s="120"/>
      <c r="BH43" s="60" t="e">
        <f t="shared" si="21"/>
        <v>#DIV/0!</v>
      </c>
      <c r="BI43" s="121"/>
      <c r="BJ43" s="113"/>
      <c r="BK43" s="112"/>
      <c r="BL43" s="131"/>
      <c r="BM43" s="112"/>
      <c r="BN43" s="113"/>
      <c r="BO43" s="112"/>
      <c r="BP43" s="131"/>
      <c r="BQ43" s="114" t="s">
        <v>93</v>
      </c>
      <c r="BR43" s="114"/>
    </row>
    <row r="44" spans="1:70" ht="48" customHeight="1">
      <c r="A44" s="57">
        <v>8</v>
      </c>
      <c r="B44" s="107" t="s">
        <v>138</v>
      </c>
      <c r="C44" s="162" t="s">
        <v>139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12">
        <v>7</v>
      </c>
      <c r="P44" s="113"/>
      <c r="Q44" s="130">
        <f t="shared" si="11"/>
        <v>210</v>
      </c>
      <c r="R44" s="120"/>
      <c r="S44" s="119">
        <f t="shared" si="12"/>
        <v>210</v>
      </c>
      <c r="T44" s="120"/>
      <c r="U44" s="112"/>
      <c r="V44" s="113"/>
      <c r="W44" s="119">
        <f t="shared" si="13"/>
        <v>210</v>
      </c>
      <c r="X44" s="120"/>
      <c r="Y44" s="59">
        <v>7</v>
      </c>
      <c r="Z44" s="119">
        <f t="shared" si="14"/>
        <v>210</v>
      </c>
      <c r="AA44" s="120"/>
      <c r="AB44" s="119">
        <f t="shared" si="15"/>
        <v>74</v>
      </c>
      <c r="AC44" s="120"/>
      <c r="AD44" s="112">
        <v>38</v>
      </c>
      <c r="AE44" s="113"/>
      <c r="AF44" s="112"/>
      <c r="AG44" s="113"/>
      <c r="AH44" s="112">
        <v>36</v>
      </c>
      <c r="AI44" s="113"/>
      <c r="AJ44" s="119">
        <f t="shared" si="16"/>
        <v>136</v>
      </c>
      <c r="AK44" s="120"/>
      <c r="AL44" s="60">
        <f t="shared" si="17"/>
        <v>64.761904761904759</v>
      </c>
      <c r="AM44" s="121"/>
      <c r="AN44" s="113"/>
      <c r="AO44" s="112"/>
      <c r="AP44" s="113"/>
      <c r="AQ44" s="112"/>
      <c r="AR44" s="113"/>
      <c r="AS44" s="112" t="s">
        <v>100</v>
      </c>
      <c r="AT44" s="113"/>
      <c r="AU44" s="59"/>
      <c r="AV44" s="119"/>
      <c r="AW44" s="120"/>
      <c r="AX44" s="119"/>
      <c r="AY44" s="133"/>
      <c r="AZ44" s="112"/>
      <c r="BA44" s="113"/>
      <c r="BB44" s="112"/>
      <c r="BC44" s="113"/>
      <c r="BD44" s="112"/>
      <c r="BE44" s="113"/>
      <c r="BF44" s="119"/>
      <c r="BG44" s="120"/>
      <c r="BH44" s="60"/>
      <c r="BI44" s="121"/>
      <c r="BJ44" s="113"/>
      <c r="BK44" s="112"/>
      <c r="BL44" s="131"/>
      <c r="BM44" s="112"/>
      <c r="BN44" s="113"/>
      <c r="BO44" s="112"/>
      <c r="BP44" s="131"/>
      <c r="BQ44" s="114" t="s">
        <v>93</v>
      </c>
      <c r="BR44" s="114"/>
    </row>
    <row r="45" spans="1:70" ht="47.25" customHeight="1">
      <c r="A45" s="57">
        <v>9</v>
      </c>
      <c r="B45" s="65" t="s">
        <v>144</v>
      </c>
      <c r="C45" s="162" t="s">
        <v>145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12">
        <v>7</v>
      </c>
      <c r="P45" s="113"/>
      <c r="Q45" s="130">
        <f t="shared" si="11"/>
        <v>210</v>
      </c>
      <c r="R45" s="120"/>
      <c r="S45" s="119">
        <f t="shared" si="12"/>
        <v>210</v>
      </c>
      <c r="T45" s="120"/>
      <c r="U45" s="112"/>
      <c r="V45" s="113"/>
      <c r="W45" s="119">
        <f t="shared" si="13"/>
        <v>210</v>
      </c>
      <c r="X45" s="120"/>
      <c r="Y45" s="59">
        <v>4</v>
      </c>
      <c r="Z45" s="119">
        <f t="shared" si="14"/>
        <v>120</v>
      </c>
      <c r="AA45" s="120"/>
      <c r="AB45" s="119">
        <f t="shared" si="15"/>
        <v>42</v>
      </c>
      <c r="AC45" s="120"/>
      <c r="AD45" s="112">
        <v>22</v>
      </c>
      <c r="AE45" s="113"/>
      <c r="AF45" s="112"/>
      <c r="AG45" s="113"/>
      <c r="AH45" s="112">
        <v>20</v>
      </c>
      <c r="AI45" s="113"/>
      <c r="AJ45" s="119">
        <f t="shared" si="16"/>
        <v>78</v>
      </c>
      <c r="AK45" s="120"/>
      <c r="AL45" s="60">
        <f t="shared" si="17"/>
        <v>65</v>
      </c>
      <c r="AM45" s="121"/>
      <c r="AN45" s="113"/>
      <c r="AO45" s="112"/>
      <c r="AP45" s="113"/>
      <c r="AQ45" s="112"/>
      <c r="AR45" s="113"/>
      <c r="AS45" s="112" t="s">
        <v>103</v>
      </c>
      <c r="AT45" s="113"/>
      <c r="AU45" s="59">
        <v>3</v>
      </c>
      <c r="AV45" s="119">
        <f t="shared" ref="AV45:AV46" si="22">AU45*30</f>
        <v>90</v>
      </c>
      <c r="AW45" s="120"/>
      <c r="AX45" s="119">
        <f t="shared" ref="AX45:AX46" si="23">AZ45+BB45+BD45</f>
        <v>30</v>
      </c>
      <c r="AY45" s="133"/>
      <c r="AZ45" s="112">
        <v>16</v>
      </c>
      <c r="BA45" s="113"/>
      <c r="BB45" s="112"/>
      <c r="BC45" s="113"/>
      <c r="BD45" s="112">
        <v>14</v>
      </c>
      <c r="BE45" s="113"/>
      <c r="BF45" s="119">
        <f t="shared" ref="BF45:BF46" si="24">AV45-AX45</f>
        <v>60</v>
      </c>
      <c r="BG45" s="120"/>
      <c r="BH45" s="60">
        <f t="shared" ref="BH45:BH47" si="25">BF45/AV45*100</f>
        <v>66.666666666666657</v>
      </c>
      <c r="BI45" s="121"/>
      <c r="BJ45" s="113"/>
      <c r="BK45" s="112"/>
      <c r="BL45" s="131"/>
      <c r="BM45" s="112" t="s">
        <v>106</v>
      </c>
      <c r="BN45" s="113"/>
      <c r="BO45" s="112"/>
      <c r="BP45" s="131"/>
      <c r="BQ45" s="114" t="s">
        <v>93</v>
      </c>
      <c r="BR45" s="114"/>
    </row>
    <row r="46" spans="1:70" ht="69.75" customHeight="1">
      <c r="A46" s="57">
        <v>10</v>
      </c>
      <c r="B46" s="65" t="s">
        <v>150</v>
      </c>
      <c r="C46" s="128" t="s">
        <v>151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12">
        <v>4</v>
      </c>
      <c r="P46" s="113"/>
      <c r="Q46" s="130">
        <f t="shared" si="11"/>
        <v>120</v>
      </c>
      <c r="R46" s="120"/>
      <c r="S46" s="119">
        <f t="shared" si="12"/>
        <v>120</v>
      </c>
      <c r="T46" s="120"/>
      <c r="U46" s="112"/>
      <c r="V46" s="113"/>
      <c r="W46" s="119">
        <f t="shared" si="13"/>
        <v>120</v>
      </c>
      <c r="X46" s="120"/>
      <c r="Y46" s="59"/>
      <c r="Z46" s="119">
        <f t="shared" si="14"/>
        <v>0</v>
      </c>
      <c r="AA46" s="120"/>
      <c r="AB46" s="119">
        <f t="shared" si="15"/>
        <v>0</v>
      </c>
      <c r="AC46" s="120"/>
      <c r="AD46" s="112"/>
      <c r="AE46" s="113"/>
      <c r="AF46" s="112"/>
      <c r="AG46" s="113"/>
      <c r="AH46" s="112"/>
      <c r="AI46" s="113"/>
      <c r="AJ46" s="119">
        <f t="shared" si="16"/>
        <v>0</v>
      </c>
      <c r="AK46" s="120"/>
      <c r="AL46" s="60" t="e">
        <f t="shared" si="17"/>
        <v>#DIV/0!</v>
      </c>
      <c r="AM46" s="121"/>
      <c r="AN46" s="113"/>
      <c r="AO46" s="112"/>
      <c r="AP46" s="113"/>
      <c r="AQ46" s="112"/>
      <c r="AR46" s="113"/>
      <c r="AS46" s="112"/>
      <c r="AT46" s="113"/>
      <c r="AU46" s="59">
        <v>4</v>
      </c>
      <c r="AV46" s="119">
        <f t="shared" si="22"/>
        <v>120</v>
      </c>
      <c r="AW46" s="120"/>
      <c r="AX46" s="119">
        <f t="shared" si="23"/>
        <v>40</v>
      </c>
      <c r="AY46" s="133"/>
      <c r="AZ46" s="112">
        <v>20</v>
      </c>
      <c r="BA46" s="113"/>
      <c r="BB46" s="112"/>
      <c r="BC46" s="113"/>
      <c r="BD46" s="112">
        <v>20</v>
      </c>
      <c r="BE46" s="113"/>
      <c r="BF46" s="119">
        <f t="shared" si="24"/>
        <v>80</v>
      </c>
      <c r="BG46" s="120"/>
      <c r="BH46" s="60">
        <f t="shared" si="25"/>
        <v>66.666666666666657</v>
      </c>
      <c r="BI46" s="121"/>
      <c r="BJ46" s="113"/>
      <c r="BK46" s="112"/>
      <c r="BL46" s="131"/>
      <c r="BM46" s="112"/>
      <c r="BN46" s="113"/>
      <c r="BO46" s="112" t="s">
        <v>98</v>
      </c>
      <c r="BP46" s="131"/>
      <c r="BQ46" s="114" t="s">
        <v>93</v>
      </c>
      <c r="BR46" s="114"/>
    </row>
    <row r="47" spans="1:70" ht="21.75" customHeight="1">
      <c r="A47" s="61"/>
      <c r="B47" s="62"/>
      <c r="C47" s="134" t="s">
        <v>117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23"/>
      <c r="O47" s="135">
        <f>SUM(O41:P46)</f>
        <v>31</v>
      </c>
      <c r="P47" s="123"/>
      <c r="Q47" s="135">
        <f>SUM(Q41:R46)</f>
        <v>930</v>
      </c>
      <c r="R47" s="123"/>
      <c r="S47" s="135">
        <f>SUM(S41:T46)</f>
        <v>870</v>
      </c>
      <c r="T47" s="123"/>
      <c r="U47" s="135">
        <f>SUM(U41:V46)</f>
        <v>2</v>
      </c>
      <c r="V47" s="123"/>
      <c r="W47" s="135">
        <f>SUM(W41:X46)</f>
        <v>870</v>
      </c>
      <c r="X47" s="123"/>
      <c r="Y47" s="63">
        <f>SUM(Y41:Y46)</f>
        <v>16</v>
      </c>
      <c r="Z47" s="135">
        <f>SUM(Z41:AA46)</f>
        <v>480</v>
      </c>
      <c r="AA47" s="123"/>
      <c r="AB47" s="135">
        <f>SUM(AB41:AC46)</f>
        <v>184</v>
      </c>
      <c r="AC47" s="123"/>
      <c r="AD47" s="135">
        <f>SUM(AD41:AE46)</f>
        <v>96</v>
      </c>
      <c r="AE47" s="123"/>
      <c r="AF47" s="135">
        <f>SUM(AF41:AG46)</f>
        <v>0</v>
      </c>
      <c r="AG47" s="123"/>
      <c r="AH47" s="135">
        <f>SUM(AH41:AI46)</f>
        <v>88</v>
      </c>
      <c r="AI47" s="123"/>
      <c r="AJ47" s="135">
        <f>SUM(AJ41:AK46)</f>
        <v>296</v>
      </c>
      <c r="AK47" s="123"/>
      <c r="AL47" s="60">
        <f t="shared" si="17"/>
        <v>61.666666666666671</v>
      </c>
      <c r="AM47" s="121"/>
      <c r="AN47" s="113"/>
      <c r="AO47" s="112"/>
      <c r="AP47" s="113"/>
      <c r="AQ47" s="112"/>
      <c r="AR47" s="113"/>
      <c r="AS47" s="112"/>
      <c r="AT47" s="113"/>
      <c r="AU47" s="63">
        <f>SUM(AU41:AU46)</f>
        <v>13</v>
      </c>
      <c r="AV47" s="135">
        <f>SUM(AV41:AW46)</f>
        <v>390</v>
      </c>
      <c r="AW47" s="123"/>
      <c r="AX47" s="135">
        <f>SUM(AX41:AY46)</f>
        <v>134</v>
      </c>
      <c r="AY47" s="123"/>
      <c r="AZ47" s="135">
        <f>SUM(AZ41:BA46)</f>
        <v>68</v>
      </c>
      <c r="BA47" s="123"/>
      <c r="BB47" s="135">
        <f>SUM(BB41:BC46)</f>
        <v>0</v>
      </c>
      <c r="BC47" s="123"/>
      <c r="BD47" s="135">
        <f>SUM(BD41:BE46)</f>
        <v>66</v>
      </c>
      <c r="BE47" s="123"/>
      <c r="BF47" s="135">
        <f>SUM(BF41:BG46)</f>
        <v>256</v>
      </c>
      <c r="BG47" s="123"/>
      <c r="BH47" s="60">
        <f t="shared" si="25"/>
        <v>65.641025641025635</v>
      </c>
      <c r="BI47" s="121"/>
      <c r="BJ47" s="113"/>
      <c r="BK47" s="134"/>
      <c r="BL47" s="123"/>
      <c r="BM47" s="134"/>
      <c r="BN47" s="123"/>
      <c r="BO47" s="134"/>
      <c r="BP47" s="123"/>
      <c r="BQ47" s="122"/>
      <c r="BR47" s="123"/>
    </row>
    <row r="48" spans="1:70" ht="16.5" customHeight="1">
      <c r="A48" s="124" t="s">
        <v>158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6"/>
    </row>
    <row r="49" spans="1:70" ht="15.75" customHeight="1">
      <c r="A49" s="57">
        <v>11</v>
      </c>
      <c r="B49" s="65" t="s">
        <v>159</v>
      </c>
      <c r="C49" s="128" t="s">
        <v>160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12">
        <v>9</v>
      </c>
      <c r="P49" s="113"/>
      <c r="Q49" s="130">
        <f t="shared" ref="Q49:Q51" si="26">O49*30</f>
        <v>270</v>
      </c>
      <c r="R49" s="120"/>
      <c r="S49" s="119">
        <f t="shared" ref="S49:S51" si="27">W49</f>
        <v>270</v>
      </c>
      <c r="T49" s="120"/>
      <c r="U49" s="112"/>
      <c r="V49" s="113"/>
      <c r="W49" s="119">
        <f t="shared" ref="W49:W51" si="28">Z49+AV49</f>
        <v>270</v>
      </c>
      <c r="X49" s="120"/>
      <c r="Y49" s="59"/>
      <c r="Z49" s="119">
        <f t="shared" ref="Z49:Z51" si="29">Y49*30</f>
        <v>0</v>
      </c>
      <c r="AA49" s="120"/>
      <c r="AB49" s="119">
        <f t="shared" ref="AB49:AB51" si="30">AD49+AF49+AH49</f>
        <v>0</v>
      </c>
      <c r="AC49" s="120"/>
      <c r="AD49" s="112"/>
      <c r="AE49" s="113"/>
      <c r="AF49" s="112"/>
      <c r="AG49" s="113"/>
      <c r="AH49" s="112"/>
      <c r="AI49" s="113"/>
      <c r="AJ49" s="119">
        <f t="shared" ref="AJ49:AJ51" si="31">Z49-AB49</f>
        <v>0</v>
      </c>
      <c r="AK49" s="120"/>
      <c r="AL49" s="60" t="e">
        <f t="shared" ref="AL49:AL51" si="32">AJ49/Z49*100</f>
        <v>#DIV/0!</v>
      </c>
      <c r="AM49" s="121"/>
      <c r="AN49" s="113"/>
      <c r="AO49" s="112"/>
      <c r="AP49" s="113"/>
      <c r="AQ49" s="112"/>
      <c r="AR49" s="113"/>
      <c r="AS49" s="112"/>
      <c r="AT49" s="113"/>
      <c r="AU49" s="59">
        <v>9</v>
      </c>
      <c r="AV49" s="119">
        <f t="shared" ref="AV49:AV51" si="33">AU49*30</f>
        <v>270</v>
      </c>
      <c r="AW49" s="120"/>
      <c r="AX49" s="119">
        <f t="shared" ref="AX49:AX51" si="34">AZ49+BB49+BD49</f>
        <v>0</v>
      </c>
      <c r="AY49" s="133"/>
      <c r="AZ49" s="112"/>
      <c r="BA49" s="113"/>
      <c r="BB49" s="112"/>
      <c r="BC49" s="113"/>
      <c r="BD49" s="112"/>
      <c r="BE49" s="113"/>
      <c r="BF49" s="119">
        <f t="shared" ref="BF49:BF51" si="35">AV49-AX49</f>
        <v>270</v>
      </c>
      <c r="BG49" s="120"/>
      <c r="BH49" s="60">
        <f t="shared" ref="BH49:BH52" si="36">BF49/AV49*100</f>
        <v>100</v>
      </c>
      <c r="BI49" s="121"/>
      <c r="BJ49" s="113"/>
      <c r="BK49" s="112"/>
      <c r="BL49" s="131"/>
      <c r="BM49" s="112"/>
      <c r="BN49" s="113"/>
      <c r="BO49" s="112" t="s">
        <v>98</v>
      </c>
      <c r="BP49" s="131"/>
      <c r="BQ49" s="114" t="s">
        <v>93</v>
      </c>
      <c r="BR49" s="114"/>
    </row>
    <row r="50" spans="1:70" ht="15.75" hidden="1" customHeight="1">
      <c r="A50" s="57"/>
      <c r="B50" s="65"/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12"/>
      <c r="P50" s="113"/>
      <c r="Q50" s="130">
        <f t="shared" si="26"/>
        <v>0</v>
      </c>
      <c r="R50" s="120"/>
      <c r="S50" s="119">
        <f t="shared" si="27"/>
        <v>0</v>
      </c>
      <c r="T50" s="120"/>
      <c r="U50" s="112"/>
      <c r="V50" s="113"/>
      <c r="W50" s="119">
        <f t="shared" si="28"/>
        <v>0</v>
      </c>
      <c r="X50" s="120"/>
      <c r="Y50" s="59"/>
      <c r="Z50" s="119">
        <f t="shared" si="29"/>
        <v>0</v>
      </c>
      <c r="AA50" s="120"/>
      <c r="AB50" s="119">
        <f t="shared" si="30"/>
        <v>0</v>
      </c>
      <c r="AC50" s="120"/>
      <c r="AD50" s="112"/>
      <c r="AE50" s="113"/>
      <c r="AF50" s="112"/>
      <c r="AG50" s="113"/>
      <c r="AH50" s="112"/>
      <c r="AI50" s="113"/>
      <c r="AJ50" s="119">
        <f t="shared" si="31"/>
        <v>0</v>
      </c>
      <c r="AK50" s="120"/>
      <c r="AL50" s="60" t="e">
        <f t="shared" si="32"/>
        <v>#DIV/0!</v>
      </c>
      <c r="AM50" s="121"/>
      <c r="AN50" s="113"/>
      <c r="AO50" s="112"/>
      <c r="AP50" s="113"/>
      <c r="AQ50" s="112"/>
      <c r="AR50" s="113"/>
      <c r="AS50" s="112"/>
      <c r="AT50" s="113"/>
      <c r="AU50" s="59"/>
      <c r="AV50" s="119">
        <f t="shared" si="33"/>
        <v>0</v>
      </c>
      <c r="AW50" s="120"/>
      <c r="AX50" s="119">
        <f t="shared" si="34"/>
        <v>0</v>
      </c>
      <c r="AY50" s="133"/>
      <c r="AZ50" s="112"/>
      <c r="BA50" s="113"/>
      <c r="BB50" s="112"/>
      <c r="BC50" s="113"/>
      <c r="BD50" s="112"/>
      <c r="BE50" s="113"/>
      <c r="BF50" s="119">
        <f t="shared" si="35"/>
        <v>0</v>
      </c>
      <c r="BG50" s="120"/>
      <c r="BH50" s="60" t="e">
        <f t="shared" si="36"/>
        <v>#DIV/0!</v>
      </c>
      <c r="BI50" s="121"/>
      <c r="BJ50" s="113"/>
      <c r="BK50" s="112"/>
      <c r="BL50" s="131"/>
      <c r="BM50" s="112"/>
      <c r="BN50" s="113"/>
      <c r="BO50" s="112"/>
      <c r="BP50" s="131"/>
      <c r="BQ50" s="132"/>
      <c r="BR50" s="113"/>
    </row>
    <row r="51" spans="1:70" ht="15.75" hidden="1" customHeight="1">
      <c r="A51" s="57"/>
      <c r="B51" s="65"/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12"/>
      <c r="P51" s="113"/>
      <c r="Q51" s="130">
        <f t="shared" si="26"/>
        <v>0</v>
      </c>
      <c r="R51" s="120"/>
      <c r="S51" s="119">
        <f t="shared" si="27"/>
        <v>0</v>
      </c>
      <c r="T51" s="120"/>
      <c r="U51" s="112"/>
      <c r="V51" s="113"/>
      <c r="W51" s="119">
        <f t="shared" si="28"/>
        <v>0</v>
      </c>
      <c r="X51" s="120"/>
      <c r="Y51" s="59"/>
      <c r="Z51" s="119">
        <f t="shared" si="29"/>
        <v>0</v>
      </c>
      <c r="AA51" s="120"/>
      <c r="AB51" s="119">
        <f t="shared" si="30"/>
        <v>0</v>
      </c>
      <c r="AC51" s="120"/>
      <c r="AD51" s="112"/>
      <c r="AE51" s="113"/>
      <c r="AF51" s="112"/>
      <c r="AG51" s="113"/>
      <c r="AH51" s="112"/>
      <c r="AI51" s="113"/>
      <c r="AJ51" s="119">
        <f t="shared" si="31"/>
        <v>0</v>
      </c>
      <c r="AK51" s="120"/>
      <c r="AL51" s="60" t="e">
        <f t="shared" si="32"/>
        <v>#DIV/0!</v>
      </c>
      <c r="AM51" s="121"/>
      <c r="AN51" s="113"/>
      <c r="AO51" s="112"/>
      <c r="AP51" s="113"/>
      <c r="AQ51" s="112"/>
      <c r="AR51" s="113"/>
      <c r="AS51" s="112"/>
      <c r="AT51" s="113"/>
      <c r="AU51" s="59"/>
      <c r="AV51" s="119">
        <f t="shared" si="33"/>
        <v>0</v>
      </c>
      <c r="AW51" s="120"/>
      <c r="AX51" s="119">
        <f t="shared" si="34"/>
        <v>0</v>
      </c>
      <c r="AY51" s="133"/>
      <c r="AZ51" s="112"/>
      <c r="BA51" s="113"/>
      <c r="BB51" s="112"/>
      <c r="BC51" s="113"/>
      <c r="BD51" s="112"/>
      <c r="BE51" s="113"/>
      <c r="BF51" s="119">
        <f t="shared" si="35"/>
        <v>0</v>
      </c>
      <c r="BG51" s="120"/>
      <c r="BH51" s="60" t="e">
        <f t="shared" si="36"/>
        <v>#DIV/0!</v>
      </c>
      <c r="BI51" s="121"/>
      <c r="BJ51" s="113"/>
      <c r="BK51" s="112"/>
      <c r="BL51" s="131"/>
      <c r="BM51" s="112"/>
      <c r="BN51" s="113"/>
      <c r="BO51" s="112"/>
      <c r="BP51" s="131"/>
      <c r="BQ51" s="132"/>
      <c r="BR51" s="113"/>
    </row>
    <row r="52" spans="1:70" ht="19.5" customHeight="1">
      <c r="A52" s="61"/>
      <c r="B52" s="62"/>
      <c r="C52" s="134" t="s">
        <v>117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23"/>
      <c r="O52" s="135">
        <f>SUM(O49:P51)</f>
        <v>9</v>
      </c>
      <c r="P52" s="123"/>
      <c r="Q52" s="135">
        <f>SUM(Q49:R51)</f>
        <v>270</v>
      </c>
      <c r="R52" s="123"/>
      <c r="S52" s="135">
        <f>SUM(S49:T51)</f>
        <v>270</v>
      </c>
      <c r="T52" s="123"/>
      <c r="U52" s="135">
        <f>SUM(U49:V51)</f>
        <v>0</v>
      </c>
      <c r="V52" s="123"/>
      <c r="W52" s="135">
        <f>SUM(W49:X51)</f>
        <v>270</v>
      </c>
      <c r="X52" s="123"/>
      <c r="Y52" s="66">
        <f>SUM(Y49:Y51)</f>
        <v>0</v>
      </c>
      <c r="Z52" s="135">
        <f>SUM(Z49:AA51)</f>
        <v>0</v>
      </c>
      <c r="AA52" s="123"/>
      <c r="AB52" s="135">
        <f>SUM(AB49:AC51)</f>
        <v>0</v>
      </c>
      <c r="AC52" s="123"/>
      <c r="AD52" s="135">
        <f>SUM(AD49:AE51)</f>
        <v>0</v>
      </c>
      <c r="AE52" s="123"/>
      <c r="AF52" s="135">
        <f>SUM(AF49:AG51)</f>
        <v>0</v>
      </c>
      <c r="AG52" s="123"/>
      <c r="AH52" s="135">
        <f>SUM(AH49:AI51)</f>
        <v>0</v>
      </c>
      <c r="AI52" s="123"/>
      <c r="AJ52" s="135">
        <f>SUM(AJ49:AK51)</f>
        <v>0</v>
      </c>
      <c r="AK52" s="123"/>
      <c r="AL52" s="67"/>
      <c r="AM52" s="171"/>
      <c r="AN52" s="123"/>
      <c r="AO52" s="134"/>
      <c r="AP52" s="123"/>
      <c r="AQ52" s="134"/>
      <c r="AR52" s="123"/>
      <c r="AS52" s="134"/>
      <c r="AT52" s="123"/>
      <c r="AU52" s="66">
        <f>SUM(AU49:AU51)</f>
        <v>9</v>
      </c>
      <c r="AV52" s="135">
        <f>SUM(AV49:AW51)</f>
        <v>270</v>
      </c>
      <c r="AW52" s="123"/>
      <c r="AX52" s="135">
        <f>SUM(AX49:AY51)</f>
        <v>0</v>
      </c>
      <c r="AY52" s="123"/>
      <c r="AZ52" s="135">
        <f>SUM(AZ49:BA51)</f>
        <v>0</v>
      </c>
      <c r="BA52" s="123"/>
      <c r="BB52" s="135">
        <f>SUM(BB49:BC51)</f>
        <v>0</v>
      </c>
      <c r="BC52" s="123"/>
      <c r="BD52" s="135">
        <f>SUM(BD49:BE51)</f>
        <v>0</v>
      </c>
      <c r="BE52" s="123"/>
      <c r="BF52" s="135">
        <f>SUM(BF49:BG51)</f>
        <v>270</v>
      </c>
      <c r="BG52" s="123"/>
      <c r="BH52" s="60">
        <f t="shared" si="36"/>
        <v>100</v>
      </c>
      <c r="BI52" s="121"/>
      <c r="BJ52" s="113"/>
      <c r="BK52" s="134"/>
      <c r="BL52" s="123"/>
      <c r="BM52" s="134"/>
      <c r="BN52" s="123"/>
      <c r="BO52" s="134"/>
      <c r="BP52" s="123"/>
      <c r="BQ52" s="122"/>
      <c r="BR52" s="123"/>
    </row>
    <row r="53" spans="1:70" ht="16.5" customHeight="1">
      <c r="A53" s="124" t="s">
        <v>167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6"/>
    </row>
    <row r="54" spans="1:70" ht="39" customHeight="1">
      <c r="A54" s="57">
        <v>12</v>
      </c>
      <c r="B54" s="65" t="s">
        <v>168</v>
      </c>
      <c r="C54" s="162" t="s">
        <v>169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12">
        <v>7.5</v>
      </c>
      <c r="P54" s="113"/>
      <c r="Q54" s="130">
        <f>O54*30</f>
        <v>225</v>
      </c>
      <c r="R54" s="120"/>
      <c r="S54" s="119">
        <f>W54</f>
        <v>225</v>
      </c>
      <c r="T54" s="120"/>
      <c r="U54" s="112"/>
      <c r="V54" s="113"/>
      <c r="W54" s="119">
        <f>Z54+AV54</f>
        <v>225</v>
      </c>
      <c r="X54" s="120"/>
      <c r="Y54" s="59"/>
      <c r="Z54" s="119">
        <f>Y54*30</f>
        <v>0</v>
      </c>
      <c r="AA54" s="120"/>
      <c r="AB54" s="119">
        <f>AD54+AF54+AH54</f>
        <v>0</v>
      </c>
      <c r="AC54" s="120"/>
      <c r="AD54" s="112"/>
      <c r="AE54" s="113"/>
      <c r="AF54" s="112"/>
      <c r="AG54" s="113"/>
      <c r="AH54" s="112"/>
      <c r="AI54" s="113"/>
      <c r="AJ54" s="119">
        <f>Z54-AB54</f>
        <v>0</v>
      </c>
      <c r="AK54" s="120"/>
      <c r="AL54" s="60" t="e">
        <f>AJ54/Z54*100</f>
        <v>#DIV/0!</v>
      </c>
      <c r="AM54" s="121"/>
      <c r="AN54" s="113"/>
      <c r="AO54" s="112"/>
      <c r="AP54" s="113"/>
      <c r="AQ54" s="112"/>
      <c r="AR54" s="113"/>
      <c r="AS54" s="112"/>
      <c r="AT54" s="113"/>
      <c r="AU54" s="59">
        <v>7.5</v>
      </c>
      <c r="AV54" s="119">
        <f>AU54*30</f>
        <v>225</v>
      </c>
      <c r="AW54" s="120"/>
      <c r="AX54" s="119">
        <f>AZ54+BB54+BD54</f>
        <v>0</v>
      </c>
      <c r="AY54" s="133"/>
      <c r="AZ54" s="112"/>
      <c r="BA54" s="113"/>
      <c r="BB54" s="112"/>
      <c r="BC54" s="113"/>
      <c r="BD54" s="112"/>
      <c r="BE54" s="113"/>
      <c r="BF54" s="119">
        <f>AV54-AX54</f>
        <v>225</v>
      </c>
      <c r="BG54" s="120"/>
      <c r="BH54" s="60">
        <f t="shared" ref="BH54:BH55" si="37">BF54/AV54*100</f>
        <v>100</v>
      </c>
      <c r="BI54" s="121"/>
      <c r="BJ54" s="113"/>
      <c r="BK54" s="112"/>
      <c r="BL54" s="131"/>
      <c r="BM54" s="112"/>
      <c r="BN54" s="113"/>
      <c r="BO54" s="112"/>
      <c r="BP54" s="131"/>
      <c r="BQ54" s="114" t="s">
        <v>93</v>
      </c>
      <c r="BR54" s="114"/>
    </row>
    <row r="55" spans="1:70" ht="18" customHeight="1">
      <c r="A55" s="68"/>
      <c r="B55" s="69"/>
      <c r="C55" s="163" t="s">
        <v>117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1"/>
      <c r="O55" s="165">
        <f>SUM(O54:P54)</f>
        <v>7.5</v>
      </c>
      <c r="P55" s="166"/>
      <c r="Q55" s="165">
        <f>SUM(Q54:R54)</f>
        <v>225</v>
      </c>
      <c r="R55" s="166"/>
      <c r="S55" s="165">
        <f>SUM(S54:T54)</f>
        <v>225</v>
      </c>
      <c r="T55" s="166"/>
      <c r="U55" s="165">
        <f>SUM(U54:V54)</f>
        <v>0</v>
      </c>
      <c r="V55" s="166"/>
      <c r="W55" s="165">
        <f>SUM(W54:X54)</f>
        <v>225</v>
      </c>
      <c r="X55" s="166"/>
      <c r="Y55" s="70">
        <f>SUM(Y54)</f>
        <v>0</v>
      </c>
      <c r="Z55" s="165">
        <f>SUM(Z54:AA54)</f>
        <v>0</v>
      </c>
      <c r="AA55" s="166"/>
      <c r="AB55" s="165">
        <f>SUM(AB54:AC54)</f>
        <v>0</v>
      </c>
      <c r="AC55" s="166"/>
      <c r="AD55" s="165">
        <f>SUM(AD54:AE54)</f>
        <v>0</v>
      </c>
      <c r="AE55" s="166"/>
      <c r="AF55" s="165">
        <f>SUM(AF54:AG54)</f>
        <v>0</v>
      </c>
      <c r="AG55" s="166"/>
      <c r="AH55" s="165">
        <f>SUM(AH54:AI54)</f>
        <v>0</v>
      </c>
      <c r="AI55" s="166"/>
      <c r="AJ55" s="165">
        <f>SUM(AJ54:AK54)</f>
        <v>0</v>
      </c>
      <c r="AK55" s="166"/>
      <c r="AL55" s="71"/>
      <c r="AM55" s="72"/>
      <c r="AN55" s="73"/>
      <c r="AO55" s="167"/>
      <c r="AP55" s="168"/>
      <c r="AQ55" s="167"/>
      <c r="AR55" s="168"/>
      <c r="AS55" s="167"/>
      <c r="AT55" s="168"/>
      <c r="AU55" s="70">
        <f>SUM(AU54)</f>
        <v>7.5</v>
      </c>
      <c r="AV55" s="165">
        <f>SUM(AV54:AW54)</f>
        <v>225</v>
      </c>
      <c r="AW55" s="166"/>
      <c r="AX55" s="165">
        <f>SUM(AX54:AY54)</f>
        <v>0</v>
      </c>
      <c r="AY55" s="166"/>
      <c r="AZ55" s="165">
        <f>SUM(AZ54:BA54)</f>
        <v>0</v>
      </c>
      <c r="BA55" s="166"/>
      <c r="BB55" s="165">
        <f>SUM(BB54:BC54)</f>
        <v>0</v>
      </c>
      <c r="BC55" s="166"/>
      <c r="BD55" s="165">
        <f>SUM(BD54:BE54)</f>
        <v>0</v>
      </c>
      <c r="BE55" s="166"/>
      <c r="BF55" s="165">
        <f>SUM(BF54:BG54)</f>
        <v>225</v>
      </c>
      <c r="BG55" s="166"/>
      <c r="BH55" s="74">
        <f t="shared" si="37"/>
        <v>100</v>
      </c>
      <c r="BI55" s="169"/>
      <c r="BJ55" s="146"/>
      <c r="BK55" s="163"/>
      <c r="BL55" s="161"/>
      <c r="BM55" s="163"/>
      <c r="BN55" s="161"/>
      <c r="BO55" s="163"/>
      <c r="BP55" s="161"/>
      <c r="BQ55" s="160"/>
      <c r="BR55" s="161"/>
    </row>
    <row r="56" spans="1:70" ht="16.5" customHeight="1">
      <c r="A56" s="75"/>
      <c r="B56" s="76"/>
      <c r="C56" s="115" t="s">
        <v>170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16"/>
      <c r="O56" s="115">
        <f>O39+O47+O52+O55</f>
        <v>67.5</v>
      </c>
      <c r="P56" s="116"/>
      <c r="Q56" s="115">
        <f>Q39+Q47+Q52+Q55</f>
        <v>2025</v>
      </c>
      <c r="R56" s="116"/>
      <c r="S56" s="115">
        <f>S39+S47+S52+S55</f>
        <v>1800</v>
      </c>
      <c r="T56" s="116"/>
      <c r="U56" s="115">
        <f>U39+U47+U52+U55</f>
        <v>7.5</v>
      </c>
      <c r="V56" s="116"/>
      <c r="W56" s="115">
        <f>W39+W47+W52+W55</f>
        <v>1800</v>
      </c>
      <c r="X56" s="116"/>
      <c r="Y56" s="77">
        <f>Y55+Y52+Y47+Y39</f>
        <v>28.5</v>
      </c>
      <c r="Z56" s="115">
        <f>Z39+Z47+Z52+Z55</f>
        <v>855</v>
      </c>
      <c r="AA56" s="116"/>
      <c r="AB56" s="115">
        <f>AB39+AB47+AB52+AB55</f>
        <v>314</v>
      </c>
      <c r="AC56" s="116"/>
      <c r="AD56" s="115">
        <f>AD39+AD47+AD52+AD55</f>
        <v>164</v>
      </c>
      <c r="AE56" s="116"/>
      <c r="AF56" s="115">
        <f>AF39+AF47+AF52+AF55</f>
        <v>0</v>
      </c>
      <c r="AG56" s="116"/>
      <c r="AH56" s="115">
        <f>AH39+AH47+AH52+AH55</f>
        <v>150</v>
      </c>
      <c r="AI56" s="116"/>
      <c r="AJ56" s="115">
        <f>AJ39+AJ47+AJ52+AJ55</f>
        <v>541</v>
      </c>
      <c r="AK56" s="116"/>
      <c r="AL56" s="78"/>
      <c r="AM56" s="118"/>
      <c r="AN56" s="116"/>
      <c r="AO56" s="115"/>
      <c r="AP56" s="116"/>
      <c r="AQ56" s="115"/>
      <c r="AR56" s="116"/>
      <c r="AS56" s="115"/>
      <c r="AT56" s="116"/>
      <c r="AU56" s="77">
        <f>AU55+AU52+AU47+AU39</f>
        <v>31.5</v>
      </c>
      <c r="AV56" s="115">
        <f>AV39+AV47+AV52+AV55</f>
        <v>945</v>
      </c>
      <c r="AW56" s="116"/>
      <c r="AX56" s="115">
        <f>AX39+AX47+AX52+AX55</f>
        <v>154</v>
      </c>
      <c r="AY56" s="116"/>
      <c r="AZ56" s="115">
        <f>AZ39+AZ47+AZ52+AZ55</f>
        <v>78</v>
      </c>
      <c r="BA56" s="116"/>
      <c r="BB56" s="115">
        <f>BB39+BB47+BB52+BB55</f>
        <v>0</v>
      </c>
      <c r="BC56" s="116"/>
      <c r="BD56" s="115">
        <f>BD39+BD47+BD52+BD55</f>
        <v>76</v>
      </c>
      <c r="BE56" s="116"/>
      <c r="BF56" s="115">
        <f>BF39+BF47+BF52+BF55</f>
        <v>791</v>
      </c>
      <c r="BG56" s="116"/>
      <c r="BH56" s="78"/>
      <c r="BI56" s="118"/>
      <c r="BJ56" s="116"/>
      <c r="BK56" s="115"/>
      <c r="BL56" s="116"/>
      <c r="BM56" s="115"/>
      <c r="BN56" s="116"/>
      <c r="BO56" s="115"/>
      <c r="BP56" s="116"/>
      <c r="BQ56" s="117"/>
      <c r="BR56" s="116"/>
    </row>
    <row r="57" spans="1:70" ht="16.5" customHeight="1">
      <c r="A57" s="124" t="s">
        <v>171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6"/>
    </row>
    <row r="58" spans="1:70" ht="15.75" customHeight="1">
      <c r="A58" s="57">
        <v>1</v>
      </c>
      <c r="B58" s="65"/>
      <c r="C58" s="128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12"/>
      <c r="P58" s="113"/>
      <c r="Q58" s="130">
        <f t="shared" ref="Q58:Q59" si="38">O58*30</f>
        <v>0</v>
      </c>
      <c r="R58" s="120"/>
      <c r="S58" s="119">
        <f t="shared" ref="S58:S59" si="39">W58</f>
        <v>0</v>
      </c>
      <c r="T58" s="120"/>
      <c r="U58" s="112"/>
      <c r="V58" s="113"/>
      <c r="W58" s="119">
        <f t="shared" ref="W58:W59" si="40">Z58+AV58</f>
        <v>0</v>
      </c>
      <c r="X58" s="120"/>
      <c r="Y58" s="59"/>
      <c r="Z58" s="119">
        <f t="shared" ref="Z58:Z59" si="41">Y58*30</f>
        <v>0</v>
      </c>
      <c r="AA58" s="120"/>
      <c r="AB58" s="119">
        <f t="shared" ref="AB58:AB59" si="42">AD58+AF58+AH58</f>
        <v>0</v>
      </c>
      <c r="AC58" s="120"/>
      <c r="AD58" s="112"/>
      <c r="AE58" s="113"/>
      <c r="AF58" s="112"/>
      <c r="AG58" s="113"/>
      <c r="AH58" s="112"/>
      <c r="AI58" s="113"/>
      <c r="AJ58" s="119">
        <f t="shared" ref="AJ58:AJ59" si="43">Z58-AB58</f>
        <v>0</v>
      </c>
      <c r="AK58" s="120"/>
      <c r="AL58" s="60" t="e">
        <f t="shared" ref="AL58:AL59" si="44">AJ58/Z58*100</f>
        <v>#DIV/0!</v>
      </c>
      <c r="AM58" s="121"/>
      <c r="AN58" s="113"/>
      <c r="AO58" s="112"/>
      <c r="AP58" s="113"/>
      <c r="AQ58" s="112"/>
      <c r="AR58" s="113"/>
      <c r="AS58" s="112"/>
      <c r="AT58" s="113"/>
      <c r="AU58" s="59"/>
      <c r="AV58" s="119">
        <f t="shared" ref="AV58:AV59" si="45">AU58*30</f>
        <v>0</v>
      </c>
      <c r="AW58" s="120"/>
      <c r="AX58" s="119">
        <f t="shared" ref="AX58:AX59" si="46">AZ58+BB58+BD58</f>
        <v>0</v>
      </c>
      <c r="AY58" s="133"/>
      <c r="AZ58" s="112"/>
      <c r="BA58" s="113"/>
      <c r="BB58" s="112"/>
      <c r="BC58" s="113"/>
      <c r="BD58" s="112"/>
      <c r="BE58" s="113"/>
      <c r="BF58" s="119">
        <f t="shared" ref="BF58:BF59" si="47">AV58-AX58</f>
        <v>0</v>
      </c>
      <c r="BG58" s="120"/>
      <c r="BH58" s="60" t="e">
        <f t="shared" ref="BH58:BH59" si="48">BF58/AV58*100</f>
        <v>#DIV/0!</v>
      </c>
      <c r="BI58" s="121"/>
      <c r="BJ58" s="113"/>
      <c r="BK58" s="112"/>
      <c r="BL58" s="131"/>
      <c r="BM58" s="112"/>
      <c r="BN58" s="113"/>
      <c r="BO58" s="112"/>
      <c r="BP58" s="131"/>
      <c r="BQ58" s="132"/>
      <c r="BR58" s="113"/>
    </row>
    <row r="59" spans="1:70" ht="15.75" customHeight="1">
      <c r="A59" s="57">
        <v>2</v>
      </c>
      <c r="B59" s="65"/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12"/>
      <c r="P59" s="113"/>
      <c r="Q59" s="130">
        <f t="shared" si="38"/>
        <v>0</v>
      </c>
      <c r="R59" s="120"/>
      <c r="S59" s="119">
        <f t="shared" si="39"/>
        <v>0</v>
      </c>
      <c r="T59" s="120"/>
      <c r="U59" s="112"/>
      <c r="V59" s="113"/>
      <c r="W59" s="119">
        <f t="shared" si="40"/>
        <v>0</v>
      </c>
      <c r="X59" s="120"/>
      <c r="Y59" s="59"/>
      <c r="Z59" s="119">
        <f t="shared" si="41"/>
        <v>0</v>
      </c>
      <c r="AA59" s="120"/>
      <c r="AB59" s="119">
        <f t="shared" si="42"/>
        <v>0</v>
      </c>
      <c r="AC59" s="120"/>
      <c r="AD59" s="112"/>
      <c r="AE59" s="113"/>
      <c r="AF59" s="112"/>
      <c r="AG59" s="113"/>
      <c r="AH59" s="112"/>
      <c r="AI59" s="113"/>
      <c r="AJ59" s="119">
        <f t="shared" si="43"/>
        <v>0</v>
      </c>
      <c r="AK59" s="120"/>
      <c r="AL59" s="60" t="e">
        <f t="shared" si="44"/>
        <v>#DIV/0!</v>
      </c>
      <c r="AM59" s="121"/>
      <c r="AN59" s="113"/>
      <c r="AO59" s="112"/>
      <c r="AP59" s="113"/>
      <c r="AQ59" s="149">
        <v>3</v>
      </c>
      <c r="AR59" s="113"/>
      <c r="AS59" s="149">
        <v>5</v>
      </c>
      <c r="AT59" s="113"/>
      <c r="AU59" s="59"/>
      <c r="AV59" s="119">
        <f t="shared" si="45"/>
        <v>0</v>
      </c>
      <c r="AW59" s="120"/>
      <c r="AX59" s="119">
        <f t="shared" si="46"/>
        <v>0</v>
      </c>
      <c r="AY59" s="133"/>
      <c r="AZ59" s="112"/>
      <c r="BA59" s="113"/>
      <c r="BB59" s="112"/>
      <c r="BC59" s="113"/>
      <c r="BD59" s="112"/>
      <c r="BE59" s="113"/>
      <c r="BF59" s="119">
        <f t="shared" si="47"/>
        <v>0</v>
      </c>
      <c r="BG59" s="120"/>
      <c r="BH59" s="60" t="e">
        <f t="shared" si="48"/>
        <v>#DIV/0!</v>
      </c>
      <c r="BI59" s="121"/>
      <c r="BJ59" s="113"/>
      <c r="BK59" s="112"/>
      <c r="BL59" s="131"/>
      <c r="BM59" s="149">
        <v>2</v>
      </c>
      <c r="BN59" s="113"/>
      <c r="BO59" s="149">
        <v>4</v>
      </c>
      <c r="BP59" s="131"/>
      <c r="BQ59" s="132"/>
      <c r="BR59" s="113"/>
    </row>
    <row r="60" spans="1:70" ht="32.25" customHeight="1">
      <c r="A60" s="79"/>
      <c r="B60" s="80"/>
      <c r="C60" s="81"/>
      <c r="D60" s="81"/>
      <c r="E60" s="81"/>
      <c r="F60" s="81"/>
      <c r="G60" s="81"/>
      <c r="H60" s="81"/>
      <c r="I60" s="81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155" t="s">
        <v>172</v>
      </c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79"/>
      <c r="AL60" s="81"/>
      <c r="AM60" s="79"/>
      <c r="AN60" s="79"/>
      <c r="AO60" s="79"/>
      <c r="AP60" s="79"/>
      <c r="AQ60" s="79"/>
      <c r="AR60" s="79"/>
      <c r="AS60" s="79"/>
      <c r="AT60" s="79"/>
      <c r="AU60" s="82"/>
      <c r="AV60" s="79"/>
      <c r="AW60" s="79"/>
      <c r="AX60" s="79"/>
      <c r="AY60" s="79"/>
      <c r="AZ60" s="79"/>
      <c r="BA60" s="150" t="s">
        <v>173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81"/>
      <c r="BN60" s="81"/>
      <c r="BO60" s="81"/>
      <c r="BP60" s="79"/>
      <c r="BQ60" s="79"/>
      <c r="BR60" s="79"/>
    </row>
    <row r="61" spans="1:70" ht="32.25" customHeight="1">
      <c r="A61" s="79"/>
      <c r="B61" s="80"/>
      <c r="C61" s="81"/>
      <c r="D61" s="81"/>
      <c r="E61" s="81"/>
      <c r="F61" s="81"/>
      <c r="G61" s="83" t="s">
        <v>57</v>
      </c>
      <c r="H61" s="157" t="s">
        <v>174</v>
      </c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H61" s="157" t="s">
        <v>175</v>
      </c>
      <c r="AI61" s="125"/>
      <c r="AJ61" s="125"/>
      <c r="AK61" s="126"/>
      <c r="AL61" s="157" t="s">
        <v>176</v>
      </c>
      <c r="AM61" s="125"/>
      <c r="AN61" s="125"/>
      <c r="AO61" s="125"/>
      <c r="AP61" s="126"/>
      <c r="AQ61" s="157" t="s">
        <v>177</v>
      </c>
      <c r="AR61" s="125"/>
      <c r="AS61" s="125"/>
      <c r="AT61" s="125"/>
      <c r="AU61" s="125"/>
      <c r="AV61" s="125"/>
      <c r="AW61" s="125"/>
      <c r="AX61" s="125"/>
      <c r="AY61" s="126"/>
      <c r="AZ61" s="81"/>
      <c r="BA61" s="157" t="s">
        <v>178</v>
      </c>
      <c r="BB61" s="125"/>
      <c r="BC61" s="125"/>
      <c r="BD61" s="125"/>
      <c r="BE61" s="125"/>
      <c r="BF61" s="125"/>
      <c r="BG61" s="125"/>
      <c r="BH61" s="125"/>
      <c r="BI61" s="125"/>
      <c r="BJ61" s="126"/>
      <c r="BK61" s="157" t="s">
        <v>179</v>
      </c>
      <c r="BL61" s="125"/>
      <c r="BM61" s="125"/>
      <c r="BN61" s="125"/>
      <c r="BO61" s="125"/>
      <c r="BP61" s="125"/>
      <c r="BQ61" s="126"/>
      <c r="BR61" s="84"/>
    </row>
    <row r="62" spans="1:70" ht="16.5" customHeight="1">
      <c r="A62" s="79"/>
      <c r="B62" s="80"/>
      <c r="C62" s="81"/>
      <c r="D62" s="81"/>
      <c r="E62" s="81"/>
      <c r="F62" s="81"/>
      <c r="G62" s="83" t="s">
        <v>180</v>
      </c>
      <c r="H62" s="158" t="s">
        <v>182</v>
      </c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6"/>
      <c r="AH62" s="124">
        <v>6</v>
      </c>
      <c r="AI62" s="125"/>
      <c r="AJ62" s="125"/>
      <c r="AK62" s="126"/>
      <c r="AL62" s="124">
        <v>270</v>
      </c>
      <c r="AM62" s="125"/>
      <c r="AN62" s="125"/>
      <c r="AO62" s="125"/>
      <c r="AP62" s="126"/>
      <c r="AQ62" s="124" t="s">
        <v>184</v>
      </c>
      <c r="AR62" s="125"/>
      <c r="AS62" s="125"/>
      <c r="AT62" s="125"/>
      <c r="AU62" s="125"/>
      <c r="AV62" s="125"/>
      <c r="AW62" s="125"/>
      <c r="AX62" s="125"/>
      <c r="AY62" s="126"/>
      <c r="AZ62" s="80"/>
      <c r="BA62" s="158" t="s">
        <v>185</v>
      </c>
      <c r="BB62" s="125"/>
      <c r="BC62" s="125"/>
      <c r="BD62" s="125"/>
      <c r="BE62" s="125"/>
      <c r="BF62" s="125"/>
      <c r="BG62" s="125"/>
      <c r="BH62" s="125"/>
      <c r="BI62" s="125"/>
      <c r="BJ62" s="126"/>
      <c r="BK62" s="124">
        <v>8</v>
      </c>
      <c r="BL62" s="125"/>
      <c r="BM62" s="125"/>
      <c r="BN62" s="125"/>
      <c r="BO62" s="125"/>
      <c r="BP62" s="125"/>
      <c r="BQ62" s="126"/>
      <c r="BR62" s="79"/>
    </row>
    <row r="63" spans="1:70" ht="99.75" customHeight="1">
      <c r="A63" s="79"/>
      <c r="B63" s="80"/>
      <c r="C63" s="81"/>
      <c r="D63" s="81"/>
      <c r="E63" s="81"/>
      <c r="F63" s="81"/>
      <c r="G63" s="83"/>
      <c r="H63" s="124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6"/>
      <c r="AH63" s="124"/>
      <c r="AI63" s="125"/>
      <c r="AJ63" s="125"/>
      <c r="AK63" s="126"/>
      <c r="AL63" s="124"/>
      <c r="AM63" s="125"/>
      <c r="AN63" s="125"/>
      <c r="AO63" s="125"/>
      <c r="AP63" s="126"/>
      <c r="AQ63" s="124"/>
      <c r="AR63" s="125"/>
      <c r="AS63" s="125"/>
      <c r="AT63" s="125"/>
      <c r="AU63" s="125"/>
      <c r="AV63" s="125"/>
      <c r="AW63" s="125"/>
      <c r="AX63" s="125"/>
      <c r="AY63" s="126"/>
      <c r="AZ63" s="80"/>
      <c r="BA63" s="159" t="s">
        <v>187</v>
      </c>
      <c r="BB63" s="125"/>
      <c r="BC63" s="125"/>
      <c r="BD63" s="125"/>
      <c r="BE63" s="125"/>
      <c r="BF63" s="125"/>
      <c r="BG63" s="125"/>
      <c r="BH63" s="125"/>
      <c r="BI63" s="125"/>
      <c r="BJ63" s="126"/>
      <c r="BK63" s="124">
        <v>8</v>
      </c>
      <c r="BL63" s="125"/>
      <c r="BM63" s="125"/>
      <c r="BN63" s="125"/>
      <c r="BO63" s="125"/>
      <c r="BP63" s="125"/>
      <c r="BQ63" s="126"/>
      <c r="BR63" s="79"/>
    </row>
    <row r="64" spans="1:70" ht="15.7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2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82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</row>
    <row r="65" spans="1:70" ht="15.75" customHeight="1">
      <c r="A65" s="79"/>
      <c r="B65" s="154" t="s">
        <v>188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79"/>
      <c r="W65" s="79"/>
      <c r="X65" s="79"/>
      <c r="Y65" s="82"/>
      <c r="Z65" s="79"/>
      <c r="AA65" s="79"/>
      <c r="AB65" s="79"/>
      <c r="AC65" s="79"/>
      <c r="AD65" s="154" t="s">
        <v>189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79"/>
      <c r="BR65" s="79"/>
    </row>
    <row r="66" spans="1:70" ht="12" customHeight="1">
      <c r="A66" s="79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79"/>
      <c r="W66" s="79"/>
      <c r="X66" s="79"/>
      <c r="Y66" s="82"/>
      <c r="Z66" s="79"/>
      <c r="AA66" s="79"/>
      <c r="AB66" s="79"/>
      <c r="AC66" s="79"/>
      <c r="AD66" s="81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</row>
    <row r="67" spans="1:70" ht="15.75" customHeight="1">
      <c r="A67" s="79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79"/>
      <c r="W67" s="79"/>
      <c r="X67" s="79"/>
      <c r="Y67" s="82"/>
      <c r="Z67" s="79"/>
      <c r="AA67" s="79"/>
      <c r="AB67" s="79"/>
      <c r="AC67" s="79"/>
      <c r="AD67" s="81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</row>
    <row r="68" spans="1:70" ht="15.75" customHeight="1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79"/>
      <c r="W68" s="79"/>
      <c r="X68" s="79"/>
      <c r="Y68" s="82"/>
      <c r="Z68" s="79"/>
      <c r="AA68" s="79"/>
      <c r="AB68" s="79"/>
      <c r="AC68" s="79"/>
      <c r="AD68" s="81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ht="15.75" customHeight="1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79"/>
      <c r="W69" s="79"/>
      <c r="X69" s="79"/>
      <c r="Y69" s="82"/>
      <c r="Z69" s="79"/>
      <c r="AA69" s="79"/>
      <c r="AB69" s="79"/>
      <c r="AC69" s="79"/>
      <c r="AD69" s="81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ht="15.75" customHeight="1">
      <c r="A70" s="7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79"/>
      <c r="W70" s="79"/>
      <c r="X70" s="79"/>
      <c r="Y70" s="82"/>
      <c r="Z70" s="79"/>
      <c r="AA70" s="79"/>
      <c r="AB70" s="79"/>
      <c r="AC70" s="79"/>
      <c r="AD70" s="81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ht="12.75" customHeight="1">
      <c r="Y71" s="85"/>
      <c r="AU71" s="85"/>
    </row>
    <row r="72" spans="1:70" ht="12.75" customHeight="1">
      <c r="Y72" s="85"/>
      <c r="AU72" s="85"/>
    </row>
    <row r="73" spans="1:70" ht="12.75" customHeight="1">
      <c r="Y73" s="85"/>
      <c r="AU73" s="85"/>
    </row>
    <row r="74" spans="1:70" ht="12.75" customHeight="1">
      <c r="Y74" s="85"/>
      <c r="AU74" s="85"/>
    </row>
    <row r="75" spans="1:70" ht="12.75" customHeight="1">
      <c r="Y75" s="85"/>
      <c r="AU75" s="85"/>
    </row>
    <row r="76" spans="1:70" ht="12.75" customHeight="1">
      <c r="Y76" s="85"/>
      <c r="AU76" s="85"/>
    </row>
    <row r="77" spans="1:70" ht="12.75" customHeight="1">
      <c r="Y77" s="85"/>
      <c r="AU77" s="85"/>
    </row>
    <row r="78" spans="1:70" ht="12.75" customHeight="1">
      <c r="Y78" s="85"/>
      <c r="AU78" s="85"/>
    </row>
    <row r="79" spans="1:70" ht="12.75" customHeight="1">
      <c r="Y79" s="85"/>
      <c r="AU79" s="85"/>
    </row>
    <row r="80" spans="1:70" ht="12.75" customHeight="1">
      <c r="Y80" s="85"/>
      <c r="AU80" s="85"/>
    </row>
    <row r="81" spans="25:47" ht="12.75" customHeight="1">
      <c r="Y81" s="85"/>
      <c r="AU81" s="85"/>
    </row>
    <row r="82" spans="25:47" ht="12.75" customHeight="1">
      <c r="Y82" s="85"/>
      <c r="AU82" s="85"/>
    </row>
    <row r="83" spans="25:47" ht="12.75" customHeight="1">
      <c r="Y83" s="85"/>
      <c r="AU83" s="85"/>
    </row>
    <row r="84" spans="25:47" ht="12.75" customHeight="1">
      <c r="Y84" s="85"/>
      <c r="AU84" s="85"/>
    </row>
    <row r="85" spans="25:47" ht="12.75" customHeight="1">
      <c r="Y85" s="85"/>
      <c r="AU85" s="85"/>
    </row>
    <row r="86" spans="25:47" ht="12.75" customHeight="1">
      <c r="Y86" s="85"/>
      <c r="AU86" s="85"/>
    </row>
    <row r="87" spans="25:47" ht="12.75" customHeight="1">
      <c r="Y87" s="85"/>
      <c r="AU87" s="85"/>
    </row>
    <row r="88" spans="25:47" ht="12.75" customHeight="1">
      <c r="Y88" s="85"/>
      <c r="AU88" s="85"/>
    </row>
    <row r="89" spans="25:47" ht="12.75" customHeight="1">
      <c r="Y89" s="85"/>
      <c r="AU89" s="85"/>
    </row>
    <row r="90" spans="25:47" ht="12.75" customHeight="1">
      <c r="Y90" s="85"/>
      <c r="AU90" s="85"/>
    </row>
    <row r="91" spans="25:47" ht="12.75" customHeight="1">
      <c r="Y91" s="85"/>
      <c r="AU91" s="85"/>
    </row>
    <row r="92" spans="25:47" ht="12.75" customHeight="1">
      <c r="Y92" s="85"/>
      <c r="AU92" s="85"/>
    </row>
    <row r="93" spans="25:47" ht="12.75" customHeight="1">
      <c r="Y93" s="85"/>
      <c r="AU93" s="85"/>
    </row>
    <row r="94" spans="25:47" ht="12.75" customHeight="1">
      <c r="Y94" s="85"/>
      <c r="AU94" s="85"/>
    </row>
    <row r="95" spans="25:47" ht="12.75" customHeight="1">
      <c r="Y95" s="85"/>
      <c r="AU95" s="85"/>
    </row>
    <row r="96" spans="25:47" ht="12.75" customHeight="1">
      <c r="Y96" s="85"/>
      <c r="AU96" s="85"/>
    </row>
    <row r="97" spans="25:47" ht="12.75" customHeight="1">
      <c r="Y97" s="85"/>
      <c r="AU97" s="85"/>
    </row>
    <row r="98" spans="25:47" ht="12.75" customHeight="1">
      <c r="Y98" s="85"/>
      <c r="AU98" s="85"/>
    </row>
    <row r="99" spans="25:47" ht="12.75" customHeight="1">
      <c r="Y99" s="85"/>
      <c r="AU99" s="85"/>
    </row>
    <row r="100" spans="25:47" ht="12.75" customHeight="1">
      <c r="Y100" s="85"/>
      <c r="AU100" s="85"/>
    </row>
    <row r="101" spans="25:47" ht="12.75" customHeight="1">
      <c r="Y101" s="85"/>
      <c r="AU101" s="85"/>
    </row>
    <row r="102" spans="25:47" ht="12.75" customHeight="1">
      <c r="Y102" s="85"/>
      <c r="AU102" s="85"/>
    </row>
    <row r="103" spans="25:47" ht="12.75" customHeight="1">
      <c r="Y103" s="85"/>
      <c r="AU103" s="85"/>
    </row>
    <row r="104" spans="25:47" ht="12.75" customHeight="1">
      <c r="Y104" s="85"/>
      <c r="AU104" s="85"/>
    </row>
    <row r="105" spans="25:47" ht="12.75" customHeight="1">
      <c r="Y105" s="85"/>
      <c r="AU105" s="85"/>
    </row>
    <row r="106" spans="25:47" ht="12.75" customHeight="1">
      <c r="Y106" s="85"/>
      <c r="AU106" s="85"/>
    </row>
    <row r="107" spans="25:47" ht="12.75" customHeight="1">
      <c r="Y107" s="85"/>
      <c r="AU107" s="85"/>
    </row>
    <row r="108" spans="25:47" ht="12.75" customHeight="1">
      <c r="Y108" s="85"/>
      <c r="AU108" s="85"/>
    </row>
    <row r="109" spans="25:47" ht="12.75" customHeight="1">
      <c r="Y109" s="85"/>
      <c r="AU109" s="85"/>
    </row>
    <row r="110" spans="25:47" ht="12.75" customHeight="1">
      <c r="Y110" s="85"/>
      <c r="AU110" s="85"/>
    </row>
    <row r="111" spans="25:47" ht="12.75" customHeight="1">
      <c r="Y111" s="85"/>
      <c r="AU111" s="85"/>
    </row>
    <row r="112" spans="25:47" ht="12.75" customHeight="1">
      <c r="Y112" s="85"/>
      <c r="AU112" s="85"/>
    </row>
    <row r="113" spans="25:47" ht="12.75" customHeight="1">
      <c r="Y113" s="85"/>
      <c r="AU113" s="85"/>
    </row>
    <row r="114" spans="25:47" ht="12.75" customHeight="1">
      <c r="Y114" s="85"/>
      <c r="AU114" s="85"/>
    </row>
    <row r="115" spans="25:47" ht="12.75" customHeight="1">
      <c r="Y115" s="85"/>
      <c r="AU115" s="85"/>
    </row>
    <row r="116" spans="25:47" ht="12.75" customHeight="1">
      <c r="Y116" s="85"/>
      <c r="AU116" s="85"/>
    </row>
    <row r="117" spans="25:47" ht="12.75" customHeight="1">
      <c r="Y117" s="85"/>
      <c r="AU117" s="85"/>
    </row>
    <row r="118" spans="25:47" ht="12.75" customHeight="1">
      <c r="Y118" s="85"/>
      <c r="AU118" s="85"/>
    </row>
    <row r="119" spans="25:47" ht="12.75" customHeight="1">
      <c r="Y119" s="85"/>
      <c r="AU119" s="85"/>
    </row>
    <row r="120" spans="25:47" ht="12.75" customHeight="1">
      <c r="Y120" s="85"/>
      <c r="AU120" s="85"/>
    </row>
    <row r="121" spans="25:47" ht="12.75" customHeight="1">
      <c r="Y121" s="85"/>
      <c r="AU121" s="85"/>
    </row>
    <row r="122" spans="25:47" ht="12.75" customHeight="1">
      <c r="Y122" s="85"/>
      <c r="AU122" s="85"/>
    </row>
    <row r="123" spans="25:47" ht="12.75" customHeight="1">
      <c r="Y123" s="85"/>
      <c r="AU123" s="85"/>
    </row>
    <row r="124" spans="25:47" ht="12.75" customHeight="1">
      <c r="Y124" s="85"/>
      <c r="AU124" s="85"/>
    </row>
    <row r="125" spans="25:47" ht="12.75" customHeight="1">
      <c r="Y125" s="85"/>
      <c r="AU125" s="85"/>
    </row>
    <row r="126" spans="25:47" ht="12.75" customHeight="1">
      <c r="Y126" s="85"/>
      <c r="AU126" s="85"/>
    </row>
    <row r="127" spans="25:47" ht="12.75" customHeight="1">
      <c r="Y127" s="85"/>
      <c r="AU127" s="85"/>
    </row>
    <row r="128" spans="25:47" ht="12.75" customHeight="1">
      <c r="Y128" s="85"/>
      <c r="AU128" s="85"/>
    </row>
    <row r="129" spans="25:47" ht="12.75" customHeight="1">
      <c r="Y129" s="85"/>
      <c r="AU129" s="85"/>
    </row>
    <row r="130" spans="25:47" ht="12.75" customHeight="1">
      <c r="Y130" s="85"/>
      <c r="AU130" s="85"/>
    </row>
    <row r="131" spans="25:47" ht="12.75" customHeight="1">
      <c r="Y131" s="85"/>
      <c r="AU131" s="85"/>
    </row>
    <row r="132" spans="25:47" ht="12.75" customHeight="1">
      <c r="Y132" s="85"/>
      <c r="AU132" s="85"/>
    </row>
    <row r="133" spans="25:47" ht="12.75" customHeight="1">
      <c r="Y133" s="85"/>
      <c r="AU133" s="85"/>
    </row>
    <row r="134" spans="25:47" ht="12.75" customHeight="1">
      <c r="Y134" s="85"/>
      <c r="AU134" s="85"/>
    </row>
    <row r="135" spans="25:47" ht="12.75" customHeight="1">
      <c r="Y135" s="85"/>
      <c r="AU135" s="85"/>
    </row>
    <row r="136" spans="25:47" ht="12.75" customHeight="1">
      <c r="Y136" s="85"/>
      <c r="AU136" s="85"/>
    </row>
    <row r="137" spans="25:47" ht="12.75" customHeight="1">
      <c r="Y137" s="85"/>
      <c r="AU137" s="85"/>
    </row>
    <row r="138" spans="25:47" ht="12.75" customHeight="1">
      <c r="Y138" s="85"/>
      <c r="AU138" s="85"/>
    </row>
    <row r="139" spans="25:47" ht="12.75" customHeight="1">
      <c r="Y139" s="85"/>
      <c r="AU139" s="85"/>
    </row>
    <row r="140" spans="25:47" ht="12.75" customHeight="1">
      <c r="Y140" s="85"/>
      <c r="AU140" s="85"/>
    </row>
    <row r="141" spans="25:47" ht="12.75" customHeight="1">
      <c r="Y141" s="85"/>
      <c r="AU141" s="85"/>
    </row>
    <row r="142" spans="25:47" ht="12.75" customHeight="1">
      <c r="Y142" s="85"/>
      <c r="AU142" s="85"/>
    </row>
    <row r="143" spans="25:47" ht="12.75" customHeight="1">
      <c r="Y143" s="85"/>
      <c r="AU143" s="85"/>
    </row>
    <row r="144" spans="25:47" ht="12.75" customHeight="1">
      <c r="Y144" s="85"/>
      <c r="AU144" s="85"/>
    </row>
    <row r="145" spans="25:47" ht="12.75" customHeight="1">
      <c r="Y145" s="85"/>
      <c r="AU145" s="85"/>
    </row>
    <row r="146" spans="25:47" ht="12.75" customHeight="1">
      <c r="Y146" s="85"/>
      <c r="AU146" s="85"/>
    </row>
    <row r="147" spans="25:47" ht="12.75" customHeight="1">
      <c r="Y147" s="85"/>
      <c r="AU147" s="85"/>
    </row>
    <row r="148" spans="25:47" ht="12.75" customHeight="1">
      <c r="Y148" s="85"/>
      <c r="AU148" s="85"/>
    </row>
    <row r="149" spans="25:47" ht="12.75" customHeight="1">
      <c r="Y149" s="85"/>
      <c r="AU149" s="85"/>
    </row>
    <row r="150" spans="25:47" ht="12.75" customHeight="1">
      <c r="Y150" s="85"/>
      <c r="AU150" s="85"/>
    </row>
    <row r="151" spans="25:47" ht="12.75" customHeight="1">
      <c r="Y151" s="85"/>
      <c r="AU151" s="85"/>
    </row>
    <row r="152" spans="25:47" ht="12.75" customHeight="1">
      <c r="Y152" s="85"/>
      <c r="AU152" s="85"/>
    </row>
    <row r="153" spans="25:47" ht="12.75" customHeight="1">
      <c r="Y153" s="85"/>
      <c r="AU153" s="85"/>
    </row>
    <row r="154" spans="25:47" ht="12.75" customHeight="1">
      <c r="Y154" s="85"/>
      <c r="AU154" s="85"/>
    </row>
    <row r="155" spans="25:47" ht="12.75" customHeight="1">
      <c r="Y155" s="85"/>
      <c r="AU155" s="85"/>
    </row>
    <row r="156" spans="25:47" ht="12.75" customHeight="1">
      <c r="Y156" s="85"/>
      <c r="AU156" s="85"/>
    </row>
    <row r="157" spans="25:47" ht="12.75" customHeight="1">
      <c r="Y157" s="85"/>
      <c r="AU157" s="85"/>
    </row>
    <row r="158" spans="25:47" ht="12.75" customHeight="1">
      <c r="Y158" s="85"/>
      <c r="AU158" s="85"/>
    </row>
    <row r="159" spans="25:47" ht="12.75" customHeight="1">
      <c r="Y159" s="85"/>
      <c r="AU159" s="85"/>
    </row>
    <row r="160" spans="25:47" ht="12.75" customHeight="1">
      <c r="Y160" s="85"/>
      <c r="AU160" s="85"/>
    </row>
    <row r="161" spans="25:47" ht="12.75" customHeight="1">
      <c r="Y161" s="85"/>
      <c r="AU161" s="85"/>
    </row>
    <row r="162" spans="25:47" ht="12.75" customHeight="1">
      <c r="Y162" s="85"/>
      <c r="AU162" s="85"/>
    </row>
    <row r="163" spans="25:47" ht="12.75" customHeight="1">
      <c r="Y163" s="85"/>
      <c r="AU163" s="85"/>
    </row>
    <row r="164" spans="25:47" ht="12.75" customHeight="1">
      <c r="Y164" s="85"/>
      <c r="AU164" s="85"/>
    </row>
    <row r="165" spans="25:47" ht="12.75" customHeight="1">
      <c r="Y165" s="85"/>
      <c r="AU165" s="85"/>
    </row>
    <row r="166" spans="25:47" ht="12.75" customHeight="1">
      <c r="Y166" s="85"/>
      <c r="AU166" s="85"/>
    </row>
    <row r="167" spans="25:47" ht="12.75" customHeight="1">
      <c r="Y167" s="85"/>
      <c r="AU167" s="85"/>
    </row>
    <row r="168" spans="25:47" ht="12.75" customHeight="1">
      <c r="Y168" s="85"/>
      <c r="AU168" s="85"/>
    </row>
    <row r="169" spans="25:47" ht="12.75" customHeight="1">
      <c r="Y169" s="85"/>
      <c r="AU169" s="85"/>
    </row>
    <row r="170" spans="25:47" ht="12.75" customHeight="1">
      <c r="Y170" s="85"/>
      <c r="AU170" s="85"/>
    </row>
    <row r="171" spans="25:47" ht="12.75" customHeight="1">
      <c r="Y171" s="85"/>
      <c r="AU171" s="85"/>
    </row>
    <row r="172" spans="25:47" ht="12.75" customHeight="1">
      <c r="Y172" s="85"/>
      <c r="AU172" s="85"/>
    </row>
    <row r="173" spans="25:47" ht="12.75" customHeight="1">
      <c r="Y173" s="85"/>
      <c r="AU173" s="85"/>
    </row>
    <row r="174" spans="25:47" ht="12.75" customHeight="1">
      <c r="Y174" s="85"/>
      <c r="AU174" s="85"/>
    </row>
    <row r="175" spans="25:47" ht="12.75" customHeight="1">
      <c r="Y175" s="85"/>
      <c r="AU175" s="85"/>
    </row>
    <row r="176" spans="25:47" ht="12.75" customHeight="1">
      <c r="Y176" s="85"/>
      <c r="AU176" s="85"/>
    </row>
    <row r="177" spans="25:47" ht="12.75" customHeight="1">
      <c r="Y177" s="85"/>
      <c r="AU177" s="85"/>
    </row>
    <row r="178" spans="25:47" ht="12.75" customHeight="1">
      <c r="Y178" s="85"/>
      <c r="AU178" s="85"/>
    </row>
    <row r="179" spans="25:47" ht="12.75" customHeight="1">
      <c r="Y179" s="85"/>
      <c r="AU179" s="85"/>
    </row>
    <row r="180" spans="25:47" ht="12.75" customHeight="1">
      <c r="Y180" s="85"/>
      <c r="AU180" s="85"/>
    </row>
    <row r="181" spans="25:47" ht="12.75" customHeight="1">
      <c r="Y181" s="85"/>
      <c r="AU181" s="85"/>
    </row>
    <row r="182" spans="25:47" ht="12.75" customHeight="1">
      <c r="Y182" s="85"/>
      <c r="AU182" s="85"/>
    </row>
    <row r="183" spans="25:47" ht="12.75" customHeight="1">
      <c r="Y183" s="85"/>
      <c r="AU183" s="85"/>
    </row>
    <row r="184" spans="25:47" ht="12.75" customHeight="1">
      <c r="Y184" s="85"/>
      <c r="AU184" s="85"/>
    </row>
    <row r="185" spans="25:47" ht="12.75" customHeight="1">
      <c r="Y185" s="85"/>
      <c r="AU185" s="85"/>
    </row>
    <row r="186" spans="25:47" ht="12.75" customHeight="1">
      <c r="Y186" s="85"/>
      <c r="AU186" s="85"/>
    </row>
    <row r="187" spans="25:47" ht="12.75" customHeight="1">
      <c r="Y187" s="85"/>
      <c r="AU187" s="85"/>
    </row>
    <row r="188" spans="25:47" ht="12.75" customHeight="1">
      <c r="Y188" s="85"/>
      <c r="AU188" s="85"/>
    </row>
    <row r="189" spans="25:47" ht="12.75" customHeight="1">
      <c r="Y189" s="85"/>
      <c r="AU189" s="85"/>
    </row>
    <row r="190" spans="25:47" ht="12.75" customHeight="1">
      <c r="Y190" s="85"/>
      <c r="AU190" s="85"/>
    </row>
    <row r="191" spans="25:47" ht="12.75" customHeight="1">
      <c r="Y191" s="85"/>
      <c r="AU191" s="85"/>
    </row>
    <row r="192" spans="25:47" ht="12.75" customHeight="1">
      <c r="Y192" s="85"/>
      <c r="AU192" s="85"/>
    </row>
    <row r="193" spans="25:47" ht="12.75" customHeight="1">
      <c r="Y193" s="85"/>
      <c r="AU193" s="85"/>
    </row>
    <row r="194" spans="25:47" ht="12.75" customHeight="1">
      <c r="Y194" s="85"/>
      <c r="AU194" s="85"/>
    </row>
    <row r="195" spans="25:47" ht="12.75" customHeight="1">
      <c r="Y195" s="85"/>
      <c r="AU195" s="85"/>
    </row>
    <row r="196" spans="25:47" ht="12.75" customHeight="1">
      <c r="Y196" s="85"/>
      <c r="AU196" s="85"/>
    </row>
    <row r="197" spans="25:47" ht="12.75" customHeight="1">
      <c r="Y197" s="85"/>
      <c r="AU197" s="85"/>
    </row>
    <row r="198" spans="25:47" ht="12.75" customHeight="1">
      <c r="Y198" s="85"/>
      <c r="AU198" s="85"/>
    </row>
    <row r="199" spans="25:47" ht="12.75" customHeight="1">
      <c r="Y199" s="85"/>
      <c r="AU199" s="85"/>
    </row>
    <row r="200" spans="25:47" ht="12.75" customHeight="1">
      <c r="Y200" s="85"/>
      <c r="AU200" s="85"/>
    </row>
    <row r="201" spans="25:47" ht="12.75" customHeight="1">
      <c r="Y201" s="85"/>
      <c r="AU201" s="85"/>
    </row>
    <row r="202" spans="25:47" ht="12.75" customHeight="1">
      <c r="Y202" s="85"/>
      <c r="AU202" s="85"/>
    </row>
    <row r="203" spans="25:47" ht="12.75" customHeight="1">
      <c r="Y203" s="85"/>
      <c r="AU203" s="85"/>
    </row>
    <row r="204" spans="25:47" ht="12.75" customHeight="1">
      <c r="Y204" s="85"/>
      <c r="AU204" s="85"/>
    </row>
    <row r="205" spans="25:47" ht="12.75" customHeight="1">
      <c r="Y205" s="85"/>
      <c r="AU205" s="85"/>
    </row>
    <row r="206" spans="25:47" ht="12.75" customHeight="1">
      <c r="Y206" s="85"/>
      <c r="AU206" s="85"/>
    </row>
    <row r="207" spans="25:47" ht="12.75" customHeight="1">
      <c r="Y207" s="85"/>
      <c r="AU207" s="85"/>
    </row>
    <row r="208" spans="25:47" ht="12.75" customHeight="1">
      <c r="Y208" s="85"/>
      <c r="AU208" s="85"/>
    </row>
    <row r="209" spans="25:47" ht="12.75" customHeight="1">
      <c r="Y209" s="85"/>
      <c r="AU209" s="85"/>
    </row>
    <row r="210" spans="25:47" ht="12.75" customHeight="1">
      <c r="Y210" s="85"/>
      <c r="AU210" s="85"/>
    </row>
    <row r="211" spans="25:47" ht="12.75" customHeight="1">
      <c r="Y211" s="85"/>
      <c r="AU211" s="85"/>
    </row>
    <row r="212" spans="25:47" ht="12.75" customHeight="1">
      <c r="Y212" s="85"/>
      <c r="AU212" s="85"/>
    </row>
    <row r="213" spans="25:47" ht="12.75" customHeight="1">
      <c r="Y213" s="85"/>
      <c r="AU213" s="85"/>
    </row>
    <row r="214" spans="25:47" ht="12.75" customHeight="1">
      <c r="Y214" s="85"/>
      <c r="AU214" s="85"/>
    </row>
    <row r="215" spans="25:47" ht="12.75" customHeight="1">
      <c r="Y215" s="85"/>
      <c r="AU215" s="85"/>
    </row>
    <row r="216" spans="25:47" ht="12.75" customHeight="1">
      <c r="Y216" s="85"/>
      <c r="AU216" s="85"/>
    </row>
    <row r="217" spans="25:47" ht="12.75" customHeight="1">
      <c r="Y217" s="85"/>
      <c r="AU217" s="85"/>
    </row>
    <row r="218" spans="25:47" ht="12.75" customHeight="1">
      <c r="Y218" s="85"/>
      <c r="AU218" s="85"/>
    </row>
    <row r="219" spans="25:47" ht="12.75" customHeight="1">
      <c r="Y219" s="85"/>
      <c r="AU219" s="85"/>
    </row>
    <row r="220" spans="25:47" ht="12.75" customHeight="1">
      <c r="Y220" s="85"/>
      <c r="AU220" s="85"/>
    </row>
    <row r="221" spans="25:47" ht="12.75" customHeight="1">
      <c r="Y221" s="85"/>
      <c r="AU221" s="85"/>
    </row>
    <row r="222" spans="25:47" ht="12.75" customHeight="1">
      <c r="Y222" s="85"/>
      <c r="AU222" s="85"/>
    </row>
    <row r="223" spans="25:47" ht="12.75" customHeight="1">
      <c r="Y223" s="85"/>
      <c r="AU223" s="85"/>
    </row>
    <row r="224" spans="25:47" ht="12.75" customHeight="1">
      <c r="Y224" s="85"/>
      <c r="AU224" s="85"/>
    </row>
    <row r="225" spans="25:47" ht="12.75" customHeight="1">
      <c r="Y225" s="85"/>
      <c r="AU225" s="85"/>
    </row>
    <row r="226" spans="25:47" ht="12.75" customHeight="1">
      <c r="Y226" s="85"/>
      <c r="AU226" s="85"/>
    </row>
    <row r="227" spans="25:47" ht="12.75" customHeight="1">
      <c r="Y227" s="85"/>
      <c r="AU227" s="85"/>
    </row>
    <row r="228" spans="25:47" ht="12.75" customHeight="1">
      <c r="Y228" s="85"/>
      <c r="AU228" s="85"/>
    </row>
    <row r="229" spans="25:47" ht="12.75" customHeight="1">
      <c r="Y229" s="85"/>
      <c r="AU229" s="85"/>
    </row>
    <row r="230" spans="25:47" ht="12.75" customHeight="1">
      <c r="Y230" s="85"/>
      <c r="AU230" s="85"/>
    </row>
    <row r="231" spans="25:47" ht="12.75" customHeight="1">
      <c r="Y231" s="85"/>
      <c r="AU231" s="85"/>
    </row>
    <row r="232" spans="25:47" ht="12.75" customHeight="1">
      <c r="Y232" s="85"/>
      <c r="AU232" s="85"/>
    </row>
    <row r="233" spans="25:47" ht="12.75" customHeight="1">
      <c r="Y233" s="85"/>
      <c r="AU233" s="85"/>
    </row>
    <row r="234" spans="25:47" ht="12.75" customHeight="1">
      <c r="Y234" s="85"/>
      <c r="AU234" s="85"/>
    </row>
    <row r="235" spans="25:47" ht="12.75" customHeight="1">
      <c r="Y235" s="85"/>
      <c r="AU235" s="85"/>
    </row>
    <row r="236" spans="25:47" ht="12.75" customHeight="1">
      <c r="Y236" s="85"/>
      <c r="AU236" s="85"/>
    </row>
    <row r="237" spans="25:47" ht="12.75" customHeight="1">
      <c r="Y237" s="85"/>
      <c r="AU237" s="85"/>
    </row>
    <row r="238" spans="25:47" ht="12.75" customHeight="1">
      <c r="Y238" s="85"/>
      <c r="AU238" s="85"/>
    </row>
    <row r="239" spans="25:47" ht="12.75" customHeight="1">
      <c r="Y239" s="85"/>
      <c r="AU239" s="85"/>
    </row>
    <row r="240" spans="25:47" ht="12.75" customHeight="1">
      <c r="Y240" s="85"/>
      <c r="AU240" s="85"/>
    </row>
    <row r="241" spans="25:47" ht="12.75" customHeight="1">
      <c r="Y241" s="85"/>
      <c r="AU241" s="85"/>
    </row>
    <row r="242" spans="25:47" ht="12.75" customHeight="1">
      <c r="Y242" s="85"/>
      <c r="AU242" s="85"/>
    </row>
    <row r="243" spans="25:47" ht="12.75" customHeight="1">
      <c r="Y243" s="85"/>
      <c r="AU243" s="85"/>
    </row>
    <row r="244" spans="25:47" ht="12.75" customHeight="1">
      <c r="Y244" s="85"/>
      <c r="AU244" s="85"/>
    </row>
    <row r="245" spans="25:47" ht="12.75" customHeight="1">
      <c r="Y245" s="85"/>
      <c r="AU245" s="85"/>
    </row>
    <row r="246" spans="25:47" ht="12.75" customHeight="1">
      <c r="Y246" s="85"/>
      <c r="AU246" s="85"/>
    </row>
    <row r="247" spans="25:47" ht="12.75" customHeight="1">
      <c r="Y247" s="85"/>
      <c r="AU247" s="85"/>
    </row>
    <row r="248" spans="25:47" ht="12.75" customHeight="1">
      <c r="Y248" s="85"/>
      <c r="AU248" s="85"/>
    </row>
    <row r="249" spans="25:47" ht="12.75" customHeight="1">
      <c r="Y249" s="85"/>
      <c r="AU249" s="85"/>
    </row>
    <row r="250" spans="25:47" ht="12.75" customHeight="1">
      <c r="Y250" s="85"/>
      <c r="AU250" s="85"/>
    </row>
    <row r="251" spans="25:47" ht="12.75" customHeight="1">
      <c r="Y251" s="85"/>
      <c r="AU251" s="85"/>
    </row>
    <row r="252" spans="25:47" ht="12.75" customHeight="1">
      <c r="Y252" s="85"/>
      <c r="AU252" s="85"/>
    </row>
    <row r="253" spans="25:47" ht="12.75" customHeight="1">
      <c r="Y253" s="85"/>
      <c r="AU253" s="85"/>
    </row>
    <row r="254" spans="25:47" ht="12.75" customHeight="1">
      <c r="Y254" s="85"/>
      <c r="AU254" s="85"/>
    </row>
    <row r="255" spans="25:47" ht="12.75" customHeight="1">
      <c r="Y255" s="85"/>
      <c r="AU255" s="85"/>
    </row>
    <row r="256" spans="25:47" ht="12.75" customHeight="1">
      <c r="Y256" s="85"/>
      <c r="AU256" s="85"/>
    </row>
    <row r="257" spans="25:47" ht="12.75" customHeight="1">
      <c r="Y257" s="85"/>
      <c r="AU257" s="85"/>
    </row>
    <row r="258" spans="25:47" ht="12.75" customHeight="1">
      <c r="Y258" s="85"/>
      <c r="AU258" s="85"/>
    </row>
    <row r="259" spans="25:47" ht="12.75" customHeight="1">
      <c r="Y259" s="85"/>
      <c r="AU259" s="85"/>
    </row>
    <row r="260" spans="25:47" ht="12.75" customHeight="1">
      <c r="Y260" s="85"/>
      <c r="AU260" s="85"/>
    </row>
    <row r="261" spans="25:47" ht="12.75" customHeight="1">
      <c r="Y261" s="85"/>
      <c r="AU261" s="85"/>
    </row>
    <row r="262" spans="25:47" ht="12.75" customHeight="1">
      <c r="Y262" s="85"/>
      <c r="AU262" s="85"/>
    </row>
    <row r="263" spans="25:47" ht="12.75" customHeight="1">
      <c r="Y263" s="85"/>
      <c r="AU263" s="85"/>
    </row>
    <row r="264" spans="25:47" ht="12.75" customHeight="1">
      <c r="Y264" s="85"/>
      <c r="AU264" s="85"/>
    </row>
    <row r="265" spans="25:47" ht="12.75" customHeight="1">
      <c r="Y265" s="85"/>
      <c r="AU265" s="85"/>
    </row>
    <row r="266" spans="25:47" ht="15.75" customHeight="1"/>
    <row r="267" spans="25:47" ht="15.75" customHeight="1"/>
    <row r="268" spans="25:47" ht="15.75" customHeight="1"/>
    <row r="269" spans="25:47" ht="15.75" customHeight="1"/>
    <row r="270" spans="25:47" ht="15.75" customHeight="1"/>
    <row r="271" spans="25:47" ht="15.75" customHeight="1"/>
    <row r="272" spans="25:4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05"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N23:AN24"/>
    <mergeCell ref="AO23:AO24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BF36:BG36"/>
    <mergeCell ref="BI36:BJ36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C38:N38"/>
    <mergeCell ref="O38:P38"/>
    <mergeCell ref="Q38:R38"/>
    <mergeCell ref="S38:T38"/>
    <mergeCell ref="U38:V38"/>
    <mergeCell ref="W38:X38"/>
    <mergeCell ref="Z38:AA38"/>
    <mergeCell ref="BK37:BL37"/>
    <mergeCell ref="BM37:BN37"/>
    <mergeCell ref="AM37:AN37"/>
    <mergeCell ref="AO37:AP37"/>
    <mergeCell ref="AQ37:AR37"/>
    <mergeCell ref="AS37:AT37"/>
    <mergeCell ref="AV37:AW37"/>
    <mergeCell ref="AX37:AY37"/>
    <mergeCell ref="AZ37:BA37"/>
    <mergeCell ref="BB37:BC37"/>
    <mergeCell ref="BD37:BE37"/>
    <mergeCell ref="BF37:BG37"/>
    <mergeCell ref="BI37:BJ37"/>
    <mergeCell ref="AS38:AT38"/>
    <mergeCell ref="AV38:AW38"/>
    <mergeCell ref="AX38:AY38"/>
    <mergeCell ref="AZ38:BA38"/>
    <mergeCell ref="AJ35:AK35"/>
    <mergeCell ref="AM35:AN35"/>
    <mergeCell ref="AO35:AP35"/>
    <mergeCell ref="BK36:BL36"/>
    <mergeCell ref="BM36:BN36"/>
    <mergeCell ref="BO36:BP36"/>
    <mergeCell ref="AV36:AW36"/>
    <mergeCell ref="AB38:AC38"/>
    <mergeCell ref="AD38:AE38"/>
    <mergeCell ref="AF38:AG38"/>
    <mergeCell ref="AH38:AI38"/>
    <mergeCell ref="AJ38:AK38"/>
    <mergeCell ref="AM38:AN38"/>
    <mergeCell ref="AO38:AP38"/>
    <mergeCell ref="BO37:BP37"/>
    <mergeCell ref="AJ36:AK36"/>
    <mergeCell ref="AM36:AN36"/>
    <mergeCell ref="AO36:AP36"/>
    <mergeCell ref="AQ36:AR36"/>
    <mergeCell ref="AS36:AT36"/>
    <mergeCell ref="AX36:AY36"/>
    <mergeCell ref="AZ36:BA36"/>
    <mergeCell ref="BB36:BC36"/>
    <mergeCell ref="BD36:BE36"/>
    <mergeCell ref="AB39:AC39"/>
    <mergeCell ref="AD39:AE39"/>
    <mergeCell ref="AF39:AG39"/>
    <mergeCell ref="AH39:AI39"/>
    <mergeCell ref="AJ39:AK39"/>
    <mergeCell ref="AM39:AN39"/>
    <mergeCell ref="AO39:AP39"/>
    <mergeCell ref="U29:V33"/>
    <mergeCell ref="W29:X33"/>
    <mergeCell ref="Z29:AA33"/>
    <mergeCell ref="AB30:AC33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AB35:AC35"/>
    <mergeCell ref="AD35:AE35"/>
    <mergeCell ref="AF35:AG35"/>
    <mergeCell ref="AH35:AI35"/>
    <mergeCell ref="BQ39:BR39"/>
    <mergeCell ref="AV39:AW39"/>
    <mergeCell ref="AX39:AY39"/>
    <mergeCell ref="AZ39:BA39"/>
    <mergeCell ref="BB39:BC39"/>
    <mergeCell ref="BD39:BE39"/>
    <mergeCell ref="BF39:BG39"/>
    <mergeCell ref="BI39:BJ39"/>
    <mergeCell ref="AQ39:AR39"/>
    <mergeCell ref="AS39:AT39"/>
    <mergeCell ref="O39:P39"/>
    <mergeCell ref="Q39:R39"/>
    <mergeCell ref="S39:T39"/>
    <mergeCell ref="U39:V39"/>
    <mergeCell ref="W39:X39"/>
    <mergeCell ref="Z39:AA39"/>
    <mergeCell ref="A40:BR40"/>
    <mergeCell ref="C39:N39"/>
    <mergeCell ref="C41:N41"/>
    <mergeCell ref="O41:P41"/>
    <mergeCell ref="Q41:R41"/>
    <mergeCell ref="S41:T41"/>
    <mergeCell ref="U41:V41"/>
    <mergeCell ref="W41:X41"/>
    <mergeCell ref="AD41:AE41"/>
    <mergeCell ref="AF41:AG41"/>
    <mergeCell ref="AH41:AI41"/>
    <mergeCell ref="AJ41:AK41"/>
    <mergeCell ref="AM41:AN41"/>
    <mergeCell ref="AO41:AP41"/>
    <mergeCell ref="AQ41:AR41"/>
    <mergeCell ref="BI41:BJ41"/>
    <mergeCell ref="BK41:BL41"/>
    <mergeCell ref="BM41:BN41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AS44:AT44"/>
    <mergeCell ref="AV44:AW44"/>
    <mergeCell ref="BI43:BJ43"/>
    <mergeCell ref="BK43:BL43"/>
    <mergeCell ref="BM43:BN43"/>
    <mergeCell ref="BO43:BP43"/>
    <mergeCell ref="BF42:BG42"/>
    <mergeCell ref="BI42:BJ42"/>
    <mergeCell ref="O47:P47"/>
    <mergeCell ref="Q47:R47"/>
    <mergeCell ref="S47:T47"/>
    <mergeCell ref="U47:V47"/>
    <mergeCell ref="W47:X47"/>
    <mergeCell ref="Z47:AA47"/>
    <mergeCell ref="A48:BR48"/>
    <mergeCell ref="C47:N47"/>
    <mergeCell ref="C49:N49"/>
    <mergeCell ref="O49:P49"/>
    <mergeCell ref="Q49:R49"/>
    <mergeCell ref="S49:T49"/>
    <mergeCell ref="U49:V49"/>
    <mergeCell ref="W49:X49"/>
    <mergeCell ref="AD49:AE49"/>
    <mergeCell ref="AF49:AG49"/>
    <mergeCell ref="AH49:AI49"/>
    <mergeCell ref="AJ49:AK49"/>
    <mergeCell ref="AM49:AN49"/>
    <mergeCell ref="AO49:AP49"/>
    <mergeCell ref="AQ49:AR49"/>
    <mergeCell ref="BI49:BJ49"/>
    <mergeCell ref="BK49:BL49"/>
    <mergeCell ref="BM49:BN49"/>
    <mergeCell ref="BO49:BP49"/>
    <mergeCell ref="AS49:AT49"/>
    <mergeCell ref="AV49:AW49"/>
    <mergeCell ref="AX49:AY49"/>
    <mergeCell ref="AZ49:BA49"/>
    <mergeCell ref="BB49:BC49"/>
    <mergeCell ref="BD49:BE49"/>
    <mergeCell ref="BF49:BG49"/>
    <mergeCell ref="AD45:AE45"/>
    <mergeCell ref="AF45:AG45"/>
    <mergeCell ref="AF46:AG46"/>
    <mergeCell ref="AH46:AI46"/>
    <mergeCell ref="AJ46:AK46"/>
    <mergeCell ref="AM46:AN46"/>
    <mergeCell ref="AO46:AP46"/>
    <mergeCell ref="BF46:BG46"/>
    <mergeCell ref="BI46:BJ46"/>
    <mergeCell ref="BK46:BL46"/>
    <mergeCell ref="BM46:BN46"/>
    <mergeCell ref="BO46:BP46"/>
    <mergeCell ref="BO47:BP47"/>
    <mergeCell ref="AQ46:AR46"/>
    <mergeCell ref="AS46:AT46"/>
    <mergeCell ref="AV46:AW46"/>
    <mergeCell ref="C45:N45"/>
    <mergeCell ref="O45:P45"/>
    <mergeCell ref="Q45:R45"/>
    <mergeCell ref="S45:T45"/>
    <mergeCell ref="U45:V45"/>
    <mergeCell ref="W45:X45"/>
    <mergeCell ref="AB45:AC45"/>
    <mergeCell ref="AB46:AC46"/>
    <mergeCell ref="AD46:AE46"/>
    <mergeCell ref="C46:N46"/>
    <mergeCell ref="O46:P46"/>
    <mergeCell ref="Q46:R46"/>
    <mergeCell ref="S46:T46"/>
    <mergeCell ref="U46:V46"/>
    <mergeCell ref="W46:X46"/>
    <mergeCell ref="Z46:AA46"/>
    <mergeCell ref="AX46:AY46"/>
    <mergeCell ref="AZ46:BA46"/>
    <mergeCell ref="BB46:BC46"/>
    <mergeCell ref="BD46:BE46"/>
    <mergeCell ref="BK50:BL50"/>
    <mergeCell ref="BM50:BN50"/>
    <mergeCell ref="BO50:BP50"/>
    <mergeCell ref="BQ50:BR50"/>
    <mergeCell ref="AB50:AC50"/>
    <mergeCell ref="AD50:AE50"/>
    <mergeCell ref="AF50:AG50"/>
    <mergeCell ref="AH50:AI50"/>
    <mergeCell ref="AJ50:AK50"/>
    <mergeCell ref="AM50:AN50"/>
    <mergeCell ref="AO50:AP50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AS52:AT52"/>
    <mergeCell ref="AV52:AW52"/>
    <mergeCell ref="AD52:AE52"/>
    <mergeCell ref="AF52:AG52"/>
    <mergeCell ref="AH52:AI52"/>
    <mergeCell ref="AJ52:AK52"/>
    <mergeCell ref="AM52:AN52"/>
    <mergeCell ref="AO52:AP52"/>
    <mergeCell ref="AQ52:AR52"/>
    <mergeCell ref="Z49:AA49"/>
    <mergeCell ref="Z50:AA50"/>
    <mergeCell ref="Z51:AA51"/>
    <mergeCell ref="Z52:AA52"/>
    <mergeCell ref="AB49:AC49"/>
    <mergeCell ref="C50:N50"/>
    <mergeCell ref="O50:P50"/>
    <mergeCell ref="Q50:R50"/>
    <mergeCell ref="S50:T50"/>
    <mergeCell ref="U50:V50"/>
    <mergeCell ref="W50:X50"/>
    <mergeCell ref="AD51:AE51"/>
    <mergeCell ref="AF51:AG51"/>
    <mergeCell ref="AH51:AI51"/>
    <mergeCell ref="AJ51:AK51"/>
    <mergeCell ref="AM51:AN51"/>
    <mergeCell ref="AO51:AP51"/>
    <mergeCell ref="AQ51:AR51"/>
    <mergeCell ref="BI51:BJ51"/>
    <mergeCell ref="BK51:BL51"/>
    <mergeCell ref="BF51:BG51"/>
    <mergeCell ref="BM51:BN51"/>
    <mergeCell ref="BO51:BP51"/>
    <mergeCell ref="BQ51:BR51"/>
    <mergeCell ref="BQ52:BR52"/>
    <mergeCell ref="C51:N51"/>
    <mergeCell ref="O51:P51"/>
    <mergeCell ref="Q51:R51"/>
    <mergeCell ref="S51:T51"/>
    <mergeCell ref="U51:V51"/>
    <mergeCell ref="W51:X51"/>
    <mergeCell ref="AB51:AC51"/>
    <mergeCell ref="C52:N52"/>
    <mergeCell ref="O52:P52"/>
    <mergeCell ref="Q52:R52"/>
    <mergeCell ref="S52:T52"/>
    <mergeCell ref="U52:V52"/>
    <mergeCell ref="W52:X52"/>
    <mergeCell ref="AB52:AC52"/>
    <mergeCell ref="AS51:AT51"/>
    <mergeCell ref="AV51:AW51"/>
    <mergeCell ref="AX51:AY51"/>
    <mergeCell ref="AZ51:BA51"/>
    <mergeCell ref="BB51:BC51"/>
    <mergeCell ref="BD51:BE51"/>
    <mergeCell ref="BM52:BN52"/>
    <mergeCell ref="BO52:BP52"/>
    <mergeCell ref="AX52:AY52"/>
    <mergeCell ref="AZ52:BA52"/>
    <mergeCell ref="BB52:BC52"/>
    <mergeCell ref="BD52:BE52"/>
    <mergeCell ref="BF52:BG52"/>
    <mergeCell ref="BI52:BJ52"/>
    <mergeCell ref="BK52:BL52"/>
    <mergeCell ref="Z54:AA54"/>
    <mergeCell ref="AB54:AC54"/>
    <mergeCell ref="AD54:AE54"/>
    <mergeCell ref="AF54:AG54"/>
    <mergeCell ref="AH54:AI54"/>
    <mergeCell ref="AJ54:AK54"/>
    <mergeCell ref="AM54:AN54"/>
    <mergeCell ref="AO54:AP54"/>
    <mergeCell ref="AQ54:AR54"/>
    <mergeCell ref="AS54:AT54"/>
    <mergeCell ref="AV54:AW54"/>
    <mergeCell ref="AX54:AY54"/>
    <mergeCell ref="AX55:AY55"/>
    <mergeCell ref="AZ54:BA54"/>
    <mergeCell ref="BB54:BC54"/>
    <mergeCell ref="AZ55:BA55"/>
    <mergeCell ref="BB55:BC55"/>
    <mergeCell ref="BD54:BE54"/>
    <mergeCell ref="BF54:BG54"/>
    <mergeCell ref="BD55:BE55"/>
    <mergeCell ref="BF55:BG55"/>
    <mergeCell ref="BI54:BJ54"/>
    <mergeCell ref="BK54:BL54"/>
    <mergeCell ref="BI55:BJ55"/>
    <mergeCell ref="BK55:BL55"/>
    <mergeCell ref="BM54:BN54"/>
    <mergeCell ref="BO54:BP54"/>
    <mergeCell ref="BM55:BN55"/>
    <mergeCell ref="BO55:BP55"/>
    <mergeCell ref="BQ55:BR55"/>
    <mergeCell ref="A53:BR53"/>
    <mergeCell ref="C54:N54"/>
    <mergeCell ref="O54:P54"/>
    <mergeCell ref="Q54:R54"/>
    <mergeCell ref="S54:T54"/>
    <mergeCell ref="U54:V54"/>
    <mergeCell ref="W54:X54"/>
    <mergeCell ref="C55:N55"/>
    <mergeCell ref="O55:P55"/>
    <mergeCell ref="Q55:R55"/>
    <mergeCell ref="S55:T55"/>
    <mergeCell ref="U55:V55"/>
    <mergeCell ref="W55:X55"/>
    <mergeCell ref="Z55:AA55"/>
    <mergeCell ref="AB55:AC55"/>
    <mergeCell ref="AD55:AE55"/>
    <mergeCell ref="AF55:AG55"/>
    <mergeCell ref="AH55:AI55"/>
    <mergeCell ref="AJ55:AK55"/>
    <mergeCell ref="AO55:AP55"/>
    <mergeCell ref="AQ55:AR55"/>
    <mergeCell ref="AS55:AT55"/>
    <mergeCell ref="AV55:AW55"/>
    <mergeCell ref="B65:U65"/>
    <mergeCell ref="AD65:BP65"/>
    <mergeCell ref="W60:AJ60"/>
    <mergeCell ref="H61:AG61"/>
    <mergeCell ref="AH61:AK61"/>
    <mergeCell ref="AL61:AP61"/>
    <mergeCell ref="AQ61:AY61"/>
    <mergeCell ref="H62:AG62"/>
    <mergeCell ref="AH62:AK62"/>
    <mergeCell ref="BA61:BJ61"/>
    <mergeCell ref="BK61:BQ61"/>
    <mergeCell ref="AL62:AP62"/>
    <mergeCell ref="AQ62:AY62"/>
    <mergeCell ref="BA62:BJ62"/>
    <mergeCell ref="BK62:BQ62"/>
    <mergeCell ref="H63:AG63"/>
    <mergeCell ref="AH63:AK63"/>
    <mergeCell ref="AL63:AP63"/>
    <mergeCell ref="AQ63:AY63"/>
    <mergeCell ref="BA63:BJ63"/>
    <mergeCell ref="BK63:BQ63"/>
    <mergeCell ref="AO58:AP58"/>
    <mergeCell ref="AQ58:AR58"/>
    <mergeCell ref="Z58:AA58"/>
    <mergeCell ref="AB58:AC58"/>
    <mergeCell ref="AD58:AE58"/>
    <mergeCell ref="AF58:AG58"/>
    <mergeCell ref="AH58:AI58"/>
    <mergeCell ref="AJ58:AK58"/>
    <mergeCell ref="AM58:AN58"/>
    <mergeCell ref="C59:N59"/>
    <mergeCell ref="O59:P59"/>
    <mergeCell ref="Q59:R59"/>
    <mergeCell ref="S59:T59"/>
    <mergeCell ref="U59:V59"/>
    <mergeCell ref="W59:X59"/>
    <mergeCell ref="Z59:AA59"/>
    <mergeCell ref="AQ59:AR59"/>
    <mergeCell ref="AS59:AT59"/>
    <mergeCell ref="AV59:AW59"/>
    <mergeCell ref="AX59:AY59"/>
    <mergeCell ref="AZ59:BA59"/>
    <mergeCell ref="BB59:BC59"/>
    <mergeCell ref="BD59:BE59"/>
    <mergeCell ref="AB59:AC59"/>
    <mergeCell ref="AD59:AE59"/>
    <mergeCell ref="AF59:AG59"/>
    <mergeCell ref="AH59:AI59"/>
    <mergeCell ref="AJ59:AK59"/>
    <mergeCell ref="AM59:AN59"/>
    <mergeCell ref="AO59:AP59"/>
    <mergeCell ref="BF59:BG59"/>
    <mergeCell ref="BI59:BJ59"/>
    <mergeCell ref="BK59:BL59"/>
    <mergeCell ref="BM59:BN59"/>
    <mergeCell ref="BO59:BP59"/>
    <mergeCell ref="BQ59:BR59"/>
    <mergeCell ref="BA60:BL60"/>
    <mergeCell ref="Q29:R33"/>
    <mergeCell ref="S29:T33"/>
    <mergeCell ref="Q35:R35"/>
    <mergeCell ref="S35:T35"/>
    <mergeCell ref="U35:V35"/>
    <mergeCell ref="W35:X35"/>
    <mergeCell ref="Z35:AA35"/>
    <mergeCell ref="AF37:AG37"/>
    <mergeCell ref="AH37:AI37"/>
    <mergeCell ref="AJ37:AK37"/>
    <mergeCell ref="BF38:BG38"/>
    <mergeCell ref="BI38:BJ38"/>
    <mergeCell ref="BK38:BL38"/>
    <mergeCell ref="BM38:BN38"/>
    <mergeCell ref="BO38:BP38"/>
    <mergeCell ref="BO39:BP39"/>
    <mergeCell ref="AQ38:AR38"/>
    <mergeCell ref="S26:Y26"/>
    <mergeCell ref="A28:A33"/>
    <mergeCell ref="B28:B33"/>
    <mergeCell ref="O28:O33"/>
    <mergeCell ref="P28:P33"/>
    <mergeCell ref="Q28:X28"/>
    <mergeCell ref="Y29:Y33"/>
    <mergeCell ref="AB37:AC37"/>
    <mergeCell ref="AD37:AE37"/>
    <mergeCell ref="C37:N37"/>
    <mergeCell ref="O37:P37"/>
    <mergeCell ref="Q37:R37"/>
    <mergeCell ref="S37:T37"/>
    <mergeCell ref="U37:V37"/>
    <mergeCell ref="W37:X37"/>
    <mergeCell ref="Z37:AA37"/>
    <mergeCell ref="AD31:AE33"/>
    <mergeCell ref="BB38:BC38"/>
    <mergeCell ref="BD38:BE38"/>
    <mergeCell ref="BK42:BL42"/>
    <mergeCell ref="BM42:BN42"/>
    <mergeCell ref="BO42:BP42"/>
    <mergeCell ref="BO41:BP41"/>
    <mergeCell ref="AS41:AT41"/>
    <mergeCell ref="AV41:AW41"/>
    <mergeCell ref="AX41:AY41"/>
    <mergeCell ref="AZ41:BA41"/>
    <mergeCell ref="BB41:BC41"/>
    <mergeCell ref="BD41:BE41"/>
    <mergeCell ref="BF41:BG41"/>
    <mergeCell ref="BK39:BL39"/>
    <mergeCell ref="BM39:BN39"/>
    <mergeCell ref="AB42:AC42"/>
    <mergeCell ref="AD42:AE42"/>
    <mergeCell ref="AF42:AG42"/>
    <mergeCell ref="AH42:AI42"/>
    <mergeCell ref="AJ42:AK42"/>
    <mergeCell ref="AM42:AN42"/>
    <mergeCell ref="AO42:AP42"/>
    <mergeCell ref="AX45:AY45"/>
    <mergeCell ref="AZ45:BA45"/>
    <mergeCell ref="AH45:AI45"/>
    <mergeCell ref="AJ45:AK45"/>
    <mergeCell ref="AM45:AN45"/>
    <mergeCell ref="AO45:AP45"/>
    <mergeCell ref="AQ45:AR45"/>
    <mergeCell ref="AS45:AT45"/>
    <mergeCell ref="AV45:AW45"/>
    <mergeCell ref="AD44:AE44"/>
    <mergeCell ref="AF44:AG44"/>
    <mergeCell ref="AH44:AI44"/>
    <mergeCell ref="AJ44:AK44"/>
    <mergeCell ref="AM44:AN44"/>
    <mergeCell ref="AO44:AP44"/>
    <mergeCell ref="AQ44:AR44"/>
    <mergeCell ref="AX44:AY44"/>
    <mergeCell ref="Z41:AA41"/>
    <mergeCell ref="Z42:AA42"/>
    <mergeCell ref="Z43:AA43"/>
    <mergeCell ref="Z44:AA44"/>
    <mergeCell ref="Z45:AA45"/>
    <mergeCell ref="AB41:AC41"/>
    <mergeCell ref="C42:N42"/>
    <mergeCell ref="O42:P42"/>
    <mergeCell ref="Q42:R42"/>
    <mergeCell ref="S42:T42"/>
    <mergeCell ref="U42:V42"/>
    <mergeCell ref="W42:X42"/>
    <mergeCell ref="C43:N43"/>
    <mergeCell ref="O43:P43"/>
    <mergeCell ref="Q43:R43"/>
    <mergeCell ref="S43:T43"/>
    <mergeCell ref="U43:V43"/>
    <mergeCell ref="W43:X43"/>
    <mergeCell ref="AB43:AC43"/>
    <mergeCell ref="C44:N44"/>
    <mergeCell ref="O44:P44"/>
    <mergeCell ref="Q44:R44"/>
    <mergeCell ref="S44:T44"/>
    <mergeCell ref="U44:V44"/>
    <mergeCell ref="W44:X44"/>
    <mergeCell ref="AB44:AC44"/>
    <mergeCell ref="AD43:AE43"/>
    <mergeCell ref="AF43:AG43"/>
    <mergeCell ref="AH43:AI43"/>
    <mergeCell ref="AJ43:AK43"/>
    <mergeCell ref="AM43:AN43"/>
    <mergeCell ref="AO43:AP43"/>
    <mergeCell ref="AQ43:AR43"/>
    <mergeCell ref="BF45:BG45"/>
    <mergeCell ref="BI45:BJ45"/>
    <mergeCell ref="BK45:BL45"/>
    <mergeCell ref="BM45:BN45"/>
    <mergeCell ref="BO45:BP45"/>
    <mergeCell ref="AS43:AT43"/>
    <mergeCell ref="AV43:AW43"/>
    <mergeCell ref="AX43:AY43"/>
    <mergeCell ref="AZ43:BA43"/>
    <mergeCell ref="BB43:BC43"/>
    <mergeCell ref="BD43:BE43"/>
    <mergeCell ref="BF43:BG43"/>
    <mergeCell ref="BM44:BN44"/>
    <mergeCell ref="BO44:BP44"/>
    <mergeCell ref="AZ44:BA44"/>
    <mergeCell ref="BB44:BC44"/>
    <mergeCell ref="BD44:BE44"/>
    <mergeCell ref="BF44:BG44"/>
    <mergeCell ref="BI44:BJ44"/>
    <mergeCell ref="BK44:BL44"/>
    <mergeCell ref="AQ50:AR50"/>
    <mergeCell ref="AS50:AT50"/>
    <mergeCell ref="AV50:AW50"/>
    <mergeCell ref="AX50:AY50"/>
    <mergeCell ref="AZ50:BA50"/>
    <mergeCell ref="BB50:BC50"/>
    <mergeCell ref="BD50:BE50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AQ56:AR56"/>
    <mergeCell ref="AS56:AT56"/>
    <mergeCell ref="AV56:AW56"/>
    <mergeCell ref="AX56:AY56"/>
    <mergeCell ref="AZ56:BA56"/>
    <mergeCell ref="BB56:BC56"/>
    <mergeCell ref="BD56:BE56"/>
    <mergeCell ref="AB56:AC56"/>
    <mergeCell ref="AD56:AE56"/>
    <mergeCell ref="AF56:AG56"/>
    <mergeCell ref="AH56:AI56"/>
    <mergeCell ref="AJ56:AK56"/>
    <mergeCell ref="AM56:AN56"/>
    <mergeCell ref="AO56:AP56"/>
    <mergeCell ref="O56:P56"/>
    <mergeCell ref="Q56:R56"/>
    <mergeCell ref="S56:T56"/>
    <mergeCell ref="U56:V56"/>
    <mergeCell ref="W56:X56"/>
    <mergeCell ref="Z56:AA56"/>
    <mergeCell ref="A57:BR57"/>
    <mergeCell ref="C56:N56"/>
    <mergeCell ref="C58:N58"/>
    <mergeCell ref="O58:P58"/>
    <mergeCell ref="Q58:R58"/>
    <mergeCell ref="S58:T58"/>
    <mergeCell ref="U58:V58"/>
    <mergeCell ref="W58:X58"/>
    <mergeCell ref="BD58:BE58"/>
    <mergeCell ref="BF58:BG58"/>
    <mergeCell ref="BI58:BJ58"/>
    <mergeCell ref="BK58:BL58"/>
    <mergeCell ref="BM58:BN58"/>
    <mergeCell ref="BO58:BP58"/>
    <mergeCell ref="BQ58:BR58"/>
    <mergeCell ref="AS58:AT58"/>
    <mergeCell ref="AV58:AW58"/>
    <mergeCell ref="AX58:AY58"/>
    <mergeCell ref="AZ58:BA58"/>
    <mergeCell ref="BB58:BC58"/>
    <mergeCell ref="BQ35:BR35"/>
    <mergeCell ref="BQ36:BR36"/>
    <mergeCell ref="BQ37:BR37"/>
    <mergeCell ref="BQ38:BR38"/>
    <mergeCell ref="BQ41:BR41"/>
    <mergeCell ref="BQ43:BR43"/>
    <mergeCell ref="BQ44:BR44"/>
    <mergeCell ref="BQ45:BR45"/>
    <mergeCell ref="BQ46:BR46"/>
    <mergeCell ref="BQ49:BR49"/>
    <mergeCell ref="BQ54:BR54"/>
    <mergeCell ref="BK56:BL56"/>
    <mergeCell ref="BM56:BN56"/>
    <mergeCell ref="BO56:BP56"/>
    <mergeCell ref="BQ56:BR56"/>
    <mergeCell ref="BF56:BG56"/>
    <mergeCell ref="BI56:BJ56"/>
    <mergeCell ref="BF50:BG50"/>
    <mergeCell ref="BI50:BJ50"/>
    <mergeCell ref="BQ47:BR47"/>
    <mergeCell ref="BB45:BC45"/>
    <mergeCell ref="BD45:BE45"/>
  </mergeCells>
  <pageMargins left="0" right="0" top="0" bottom="0" header="0" footer="0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000"/>
  <sheetViews>
    <sheetView topLeftCell="A2" zoomScale="70" zoomScaleNormal="70" workbookViewId="0">
      <selection activeCell="V11" sqref="V11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425781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57031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49.7109375" style="4" customWidth="1"/>
    <col min="71" max="16384" width="14.42578125" style="4"/>
  </cols>
  <sheetData>
    <row r="1" spans="1:69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6.5" customHeight="1" thickTop="1">
      <c r="A2" s="5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6"/>
      <c r="O2" s="6"/>
      <c r="P2" s="6"/>
      <c r="Q2" s="6"/>
      <c r="R2" s="194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6"/>
      <c r="BN2" s="6"/>
      <c r="BO2" s="5"/>
      <c r="BP2" s="5"/>
      <c r="BQ2" s="5"/>
    </row>
    <row r="3" spans="1:69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69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196" t="s">
        <v>2</v>
      </c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7"/>
      <c r="BJ4" s="7"/>
      <c r="BK4" s="7"/>
      <c r="BL4" s="7"/>
      <c r="BM4" s="12"/>
      <c r="BN4" s="8"/>
      <c r="BO4" s="1"/>
      <c r="BP4" s="1"/>
      <c r="BQ4" s="1"/>
    </row>
    <row r="5" spans="1:69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7"/>
      <c r="BJ5" s="7"/>
      <c r="BK5" s="7"/>
      <c r="BL5" s="7"/>
      <c r="BM5" s="12"/>
      <c r="BN5" s="8"/>
      <c r="BO5" s="1"/>
      <c r="BP5" s="1"/>
      <c r="BQ5" s="1"/>
    </row>
    <row r="6" spans="1:69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69" ht="18.75" customHeight="1">
      <c r="A7" s="1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69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69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69" ht="15.75" customHeight="1">
      <c r="A10" s="1"/>
      <c r="B10" s="19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69" ht="15.75" customHeight="1">
      <c r="A11" s="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69" ht="15.75" customHeight="1">
      <c r="A12" s="1"/>
      <c r="B12" s="198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69" ht="23.25" customHeight="1">
      <c r="A13" s="1"/>
      <c r="B13" s="198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17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69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18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69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20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69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16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9" t="s">
        <v>19</v>
      </c>
      <c r="N18" s="189" t="s">
        <v>21</v>
      </c>
      <c r="O18" s="190"/>
      <c r="P18" s="190"/>
      <c r="Q18" s="190"/>
      <c r="R18" s="191"/>
      <c r="S18" s="189" t="s">
        <v>22</v>
      </c>
      <c r="T18" s="190"/>
      <c r="U18" s="190"/>
      <c r="V18" s="191"/>
      <c r="W18" s="189" t="s">
        <v>23</v>
      </c>
      <c r="X18" s="190"/>
      <c r="Y18" s="190"/>
      <c r="Z18" s="191"/>
      <c r="AA18" s="189" t="s">
        <v>24</v>
      </c>
      <c r="AB18" s="190"/>
      <c r="AC18" s="190"/>
      <c r="AD18" s="190"/>
      <c r="AE18" s="191"/>
      <c r="AF18" s="189" t="s">
        <v>25</v>
      </c>
      <c r="AG18" s="190"/>
      <c r="AH18" s="190"/>
      <c r="AI18" s="192"/>
      <c r="AJ18" s="193" t="s">
        <v>26</v>
      </c>
      <c r="AK18" s="190"/>
      <c r="AL18" s="190"/>
      <c r="AM18" s="191"/>
      <c r="AN18" s="189" t="s">
        <v>27</v>
      </c>
      <c r="AO18" s="190"/>
      <c r="AP18" s="190"/>
      <c r="AQ18" s="190"/>
      <c r="AR18" s="191"/>
      <c r="AS18" s="189" t="s">
        <v>28</v>
      </c>
      <c r="AT18" s="190"/>
      <c r="AU18" s="190"/>
      <c r="AV18" s="191"/>
      <c r="AW18" s="189" t="s">
        <v>29</v>
      </c>
      <c r="AX18" s="190"/>
      <c r="AY18" s="190"/>
      <c r="AZ18" s="191"/>
      <c r="BA18" s="189" t="s">
        <v>30</v>
      </c>
      <c r="BB18" s="190"/>
      <c r="BC18" s="190"/>
      <c r="BD18" s="190"/>
      <c r="BE18" s="191"/>
      <c r="BF18" s="189" t="s">
        <v>31</v>
      </c>
      <c r="BG18" s="190"/>
      <c r="BH18" s="190"/>
      <c r="BI18" s="191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00"/>
      <c r="N19" s="19">
        <v>1</v>
      </c>
      <c r="O19" s="19">
        <v>2</v>
      </c>
      <c r="P19" s="19">
        <v>3</v>
      </c>
      <c r="Q19" s="19">
        <v>4</v>
      </c>
      <c r="R19" s="19">
        <v>5</v>
      </c>
      <c r="S19" s="19">
        <v>6</v>
      </c>
      <c r="T19" s="19">
        <v>7</v>
      </c>
      <c r="U19" s="20">
        <v>8</v>
      </c>
      <c r="V19" s="21">
        <v>9</v>
      </c>
      <c r="W19" s="19">
        <v>10</v>
      </c>
      <c r="X19" s="19">
        <v>11</v>
      </c>
      <c r="Y19" s="19">
        <v>12</v>
      </c>
      <c r="Z19" s="19">
        <v>13</v>
      </c>
      <c r="AA19" s="19">
        <v>14</v>
      </c>
      <c r="AB19" s="19">
        <v>15</v>
      </c>
      <c r="AC19" s="19">
        <v>16</v>
      </c>
      <c r="AD19" s="19">
        <v>17</v>
      </c>
      <c r="AE19" s="19">
        <v>18</v>
      </c>
      <c r="AF19" s="19">
        <v>19</v>
      </c>
      <c r="AG19" s="19">
        <v>20</v>
      </c>
      <c r="AH19" s="19">
        <v>21</v>
      </c>
      <c r="AI19" s="20">
        <v>22</v>
      </c>
      <c r="AJ19" s="21">
        <v>23</v>
      </c>
      <c r="AK19" s="19">
        <v>24</v>
      </c>
      <c r="AL19" s="19">
        <v>25</v>
      </c>
      <c r="AM19" s="19">
        <v>26</v>
      </c>
      <c r="AN19" s="19">
        <v>27</v>
      </c>
      <c r="AO19" s="19">
        <v>28</v>
      </c>
      <c r="AP19" s="19">
        <v>29</v>
      </c>
      <c r="AQ19" s="20">
        <v>30</v>
      </c>
      <c r="AR19" s="21">
        <v>31</v>
      </c>
      <c r="AS19" s="19">
        <v>32</v>
      </c>
      <c r="AT19" s="19">
        <v>33</v>
      </c>
      <c r="AU19" s="19">
        <v>34</v>
      </c>
      <c r="AV19" s="19">
        <v>35</v>
      </c>
      <c r="AW19" s="19">
        <v>36</v>
      </c>
      <c r="AX19" s="19">
        <v>37</v>
      </c>
      <c r="AY19" s="19">
        <v>38</v>
      </c>
      <c r="AZ19" s="19">
        <v>39</v>
      </c>
      <c r="BA19" s="19">
        <v>40</v>
      </c>
      <c r="BB19" s="19">
        <v>41</v>
      </c>
      <c r="BC19" s="19">
        <v>42</v>
      </c>
      <c r="BD19" s="19">
        <v>43</v>
      </c>
      <c r="BE19" s="19">
        <v>44</v>
      </c>
      <c r="BF19" s="19">
        <v>45</v>
      </c>
      <c r="BG19" s="19">
        <v>46</v>
      </c>
      <c r="BH19" s="19">
        <v>47</v>
      </c>
      <c r="BI19" s="19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00"/>
      <c r="N20" s="22">
        <v>31</v>
      </c>
      <c r="O20" s="22">
        <v>7</v>
      </c>
      <c r="P20" s="22">
        <v>14</v>
      </c>
      <c r="Q20" s="22">
        <v>21</v>
      </c>
      <c r="R20" s="22">
        <v>28</v>
      </c>
      <c r="S20" s="22">
        <v>5</v>
      </c>
      <c r="T20" s="22">
        <v>12</v>
      </c>
      <c r="U20" s="23">
        <v>19</v>
      </c>
      <c r="V20" s="24">
        <v>26</v>
      </c>
      <c r="W20" s="22">
        <v>2</v>
      </c>
      <c r="X20" s="22">
        <v>9</v>
      </c>
      <c r="Y20" s="22">
        <v>16</v>
      </c>
      <c r="Z20" s="22">
        <v>23</v>
      </c>
      <c r="AA20" s="22">
        <v>30</v>
      </c>
      <c r="AB20" s="22">
        <v>7</v>
      </c>
      <c r="AC20" s="22">
        <v>14</v>
      </c>
      <c r="AD20" s="22">
        <v>21</v>
      </c>
      <c r="AE20" s="22">
        <v>28</v>
      </c>
      <c r="AF20" s="22">
        <v>4</v>
      </c>
      <c r="AG20" s="22">
        <v>11</v>
      </c>
      <c r="AH20" s="22">
        <v>18</v>
      </c>
      <c r="AI20" s="23">
        <v>25</v>
      </c>
      <c r="AJ20" s="24">
        <v>1</v>
      </c>
      <c r="AK20" s="22">
        <v>8</v>
      </c>
      <c r="AL20" s="22">
        <v>15</v>
      </c>
      <c r="AM20" s="22">
        <v>22</v>
      </c>
      <c r="AN20" s="22">
        <v>1</v>
      </c>
      <c r="AO20" s="25">
        <v>8</v>
      </c>
      <c r="AP20" s="22">
        <v>15</v>
      </c>
      <c r="AQ20" s="23">
        <v>22</v>
      </c>
      <c r="AR20" s="24">
        <v>29</v>
      </c>
      <c r="AS20" s="22">
        <v>5</v>
      </c>
      <c r="AT20" s="22">
        <v>12</v>
      </c>
      <c r="AU20" s="22">
        <v>19</v>
      </c>
      <c r="AV20" s="22">
        <v>26</v>
      </c>
      <c r="AW20" s="25">
        <v>3</v>
      </c>
      <c r="AX20" s="25">
        <v>10</v>
      </c>
      <c r="AY20" s="22">
        <v>17</v>
      </c>
      <c r="AZ20" s="22">
        <v>24</v>
      </c>
      <c r="BA20" s="22">
        <v>31</v>
      </c>
      <c r="BB20" s="22">
        <v>7</v>
      </c>
      <c r="BC20" s="22">
        <v>14</v>
      </c>
      <c r="BD20" s="25">
        <v>21</v>
      </c>
      <c r="BE20" s="25">
        <v>28</v>
      </c>
      <c r="BF20" s="22">
        <v>5</v>
      </c>
      <c r="BG20" s="22">
        <v>12</v>
      </c>
      <c r="BH20" s="22">
        <v>19</v>
      </c>
      <c r="BI20" s="22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6"/>
      <c r="N21" s="27">
        <v>4</v>
      </c>
      <c r="O21" s="27">
        <v>11</v>
      </c>
      <c r="P21" s="27">
        <v>18</v>
      </c>
      <c r="Q21" s="27">
        <v>25</v>
      </c>
      <c r="R21" s="27">
        <v>2</v>
      </c>
      <c r="S21" s="27">
        <v>9</v>
      </c>
      <c r="T21" s="27" t="s">
        <v>34</v>
      </c>
      <c r="U21" s="28">
        <v>23</v>
      </c>
      <c r="V21" s="29">
        <v>30</v>
      </c>
      <c r="W21" s="27">
        <v>6</v>
      </c>
      <c r="X21" s="27">
        <v>13</v>
      </c>
      <c r="Y21" s="27">
        <v>20</v>
      </c>
      <c r="Z21" s="27">
        <v>27</v>
      </c>
      <c r="AA21" s="27">
        <v>4</v>
      </c>
      <c r="AB21" s="27">
        <v>11</v>
      </c>
      <c r="AC21" s="27">
        <v>18</v>
      </c>
      <c r="AD21" s="30">
        <v>25</v>
      </c>
      <c r="AE21" s="30">
        <v>1</v>
      </c>
      <c r="AF21" s="27" t="s">
        <v>35</v>
      </c>
      <c r="AG21" s="27">
        <v>15</v>
      </c>
      <c r="AH21" s="27">
        <v>22</v>
      </c>
      <c r="AI21" s="28">
        <v>29</v>
      </c>
      <c r="AJ21" s="29">
        <v>5</v>
      </c>
      <c r="AK21" s="27">
        <v>12</v>
      </c>
      <c r="AL21" s="27">
        <v>19</v>
      </c>
      <c r="AM21" s="27">
        <v>26</v>
      </c>
      <c r="AN21" s="27">
        <v>5</v>
      </c>
      <c r="AO21" s="27">
        <v>12</v>
      </c>
      <c r="AP21" s="27">
        <v>19</v>
      </c>
      <c r="AQ21" s="28">
        <v>26</v>
      </c>
      <c r="AR21" s="29">
        <v>2</v>
      </c>
      <c r="AS21" s="27">
        <v>9</v>
      </c>
      <c r="AT21" s="27">
        <v>16</v>
      </c>
      <c r="AU21" s="27">
        <v>23</v>
      </c>
      <c r="AV21" s="27">
        <v>30</v>
      </c>
      <c r="AW21" s="27">
        <v>7</v>
      </c>
      <c r="AX21" s="27">
        <v>14</v>
      </c>
      <c r="AY21" s="27">
        <v>21</v>
      </c>
      <c r="AZ21" s="27">
        <v>28</v>
      </c>
      <c r="BA21" s="27">
        <v>4</v>
      </c>
      <c r="BB21" s="27">
        <v>11</v>
      </c>
      <c r="BC21" s="27">
        <v>18</v>
      </c>
      <c r="BD21" s="27">
        <v>25</v>
      </c>
      <c r="BE21" s="27">
        <v>2</v>
      </c>
      <c r="BF21" s="27">
        <v>9</v>
      </c>
      <c r="BG21" s="27">
        <v>16</v>
      </c>
      <c r="BH21" s="27">
        <v>23</v>
      </c>
      <c r="BI21" s="27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6"/>
      <c r="N22" s="31" t="s">
        <v>38</v>
      </c>
      <c r="O22" s="31" t="s">
        <v>39</v>
      </c>
      <c r="P22" s="31" t="s">
        <v>38</v>
      </c>
      <c r="Q22" s="31" t="s">
        <v>39</v>
      </c>
      <c r="R22" s="31" t="s">
        <v>38</v>
      </c>
      <c r="S22" s="31" t="s">
        <v>39</v>
      </c>
      <c r="T22" s="31" t="s">
        <v>38</v>
      </c>
      <c r="U22" s="31" t="s">
        <v>39</v>
      </c>
      <c r="V22" s="31" t="s">
        <v>38</v>
      </c>
      <c r="W22" s="31" t="s">
        <v>39</v>
      </c>
      <c r="X22" s="31" t="s">
        <v>38</v>
      </c>
      <c r="Y22" s="31" t="s">
        <v>39</v>
      </c>
      <c r="Z22" s="31" t="s">
        <v>38</v>
      </c>
      <c r="AA22" s="31" t="s">
        <v>39</v>
      </c>
      <c r="AB22" s="31" t="s">
        <v>38</v>
      </c>
      <c r="AC22" s="31" t="s">
        <v>39</v>
      </c>
      <c r="AD22" s="31" t="s">
        <v>38</v>
      </c>
      <c r="AE22" s="31" t="s">
        <v>39</v>
      </c>
      <c r="AF22" s="31" t="s">
        <v>38</v>
      </c>
      <c r="AG22" s="31" t="s">
        <v>39</v>
      </c>
      <c r="AH22" s="31" t="s">
        <v>38</v>
      </c>
      <c r="AI22" s="32" t="s">
        <v>39</v>
      </c>
      <c r="AJ22" s="33" t="s">
        <v>38</v>
      </c>
      <c r="AK22" s="31" t="s">
        <v>39</v>
      </c>
      <c r="AL22" s="31" t="s">
        <v>38</v>
      </c>
      <c r="AM22" s="31" t="s">
        <v>39</v>
      </c>
      <c r="AN22" s="31" t="s">
        <v>38</v>
      </c>
      <c r="AO22" s="31" t="s">
        <v>39</v>
      </c>
      <c r="AP22" s="31" t="s">
        <v>38</v>
      </c>
      <c r="AQ22" s="31" t="s">
        <v>39</v>
      </c>
      <c r="AR22" s="31" t="s">
        <v>38</v>
      </c>
      <c r="AS22" s="31" t="s">
        <v>39</v>
      </c>
      <c r="AT22" s="31" t="s">
        <v>38</v>
      </c>
      <c r="AU22" s="31" t="s">
        <v>39</v>
      </c>
      <c r="AV22" s="31" t="s">
        <v>38</v>
      </c>
      <c r="AW22" s="31" t="s">
        <v>39</v>
      </c>
      <c r="AX22" s="31" t="s">
        <v>38</v>
      </c>
      <c r="AY22" s="31" t="s">
        <v>39</v>
      </c>
      <c r="AZ22" s="31" t="s">
        <v>38</v>
      </c>
      <c r="BA22" s="31" t="s">
        <v>39</v>
      </c>
      <c r="BB22" s="31" t="s">
        <v>38</v>
      </c>
      <c r="BC22" s="31" t="s">
        <v>39</v>
      </c>
      <c r="BD22" s="31" t="s">
        <v>38</v>
      </c>
      <c r="BE22" s="31" t="s">
        <v>39</v>
      </c>
      <c r="BF22" s="31" t="s">
        <v>38</v>
      </c>
      <c r="BG22" s="31" t="s">
        <v>39</v>
      </c>
      <c r="BH22" s="31" t="s">
        <v>38</v>
      </c>
      <c r="BI22" s="31" t="s">
        <v>39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3" t="s">
        <v>40</v>
      </c>
      <c r="N23" s="185"/>
      <c r="O23" s="185"/>
      <c r="P23" s="185"/>
      <c r="Q23" s="185">
        <v>16</v>
      </c>
      <c r="R23" s="185"/>
      <c r="S23" s="185"/>
      <c r="T23" s="185"/>
      <c r="U23" s="187"/>
      <c r="V23" s="186" t="s">
        <v>41</v>
      </c>
      <c r="W23" s="185"/>
      <c r="X23" s="185"/>
      <c r="Y23" s="185"/>
      <c r="Z23" s="185"/>
      <c r="AA23" s="185"/>
      <c r="AB23" s="185"/>
      <c r="AC23" s="185"/>
      <c r="AD23" s="185" t="s">
        <v>42</v>
      </c>
      <c r="AE23" s="185" t="s">
        <v>42</v>
      </c>
      <c r="AF23" s="185" t="s">
        <v>43</v>
      </c>
      <c r="AG23" s="185" t="s">
        <v>43</v>
      </c>
      <c r="AH23" s="185" t="s">
        <v>43</v>
      </c>
      <c r="AI23" s="185" t="s">
        <v>42</v>
      </c>
      <c r="AJ23" s="213"/>
      <c r="AK23" s="185"/>
      <c r="AL23" s="185"/>
      <c r="AM23" s="185"/>
      <c r="AN23" s="185">
        <v>8</v>
      </c>
      <c r="AO23" s="185"/>
      <c r="AP23" s="185"/>
      <c r="AQ23" s="187"/>
      <c r="AR23" s="185" t="s">
        <v>42</v>
      </c>
      <c r="AS23" s="185" t="s">
        <v>44</v>
      </c>
      <c r="AT23" s="185" t="s">
        <v>44</v>
      </c>
      <c r="AU23" s="185" t="s">
        <v>44</v>
      </c>
      <c r="AV23" s="185" t="s">
        <v>44</v>
      </c>
      <c r="AW23" s="185" t="s">
        <v>44</v>
      </c>
      <c r="AX23" s="185" t="s">
        <v>44</v>
      </c>
      <c r="AY23" s="185" t="s">
        <v>45</v>
      </c>
      <c r="AZ23" s="185" t="s">
        <v>45</v>
      </c>
      <c r="BA23" s="185" t="s">
        <v>45</v>
      </c>
      <c r="BB23" s="185" t="s">
        <v>38</v>
      </c>
      <c r="BC23" s="185" t="s">
        <v>38</v>
      </c>
      <c r="BD23" s="185" t="s">
        <v>38</v>
      </c>
      <c r="BE23" s="185"/>
      <c r="BF23" s="185"/>
      <c r="BG23" s="185"/>
      <c r="BH23" s="185"/>
      <c r="BI23" s="185"/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4"/>
      <c r="N24" s="184"/>
      <c r="O24" s="184"/>
      <c r="P24" s="184"/>
      <c r="Q24" s="184"/>
      <c r="R24" s="184"/>
      <c r="S24" s="184"/>
      <c r="T24" s="184"/>
      <c r="U24" s="188"/>
      <c r="V24" s="131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214"/>
      <c r="AK24" s="184"/>
      <c r="AL24" s="184"/>
      <c r="AM24" s="184"/>
      <c r="AN24" s="184"/>
      <c r="AO24" s="184"/>
      <c r="AP24" s="184"/>
      <c r="AQ24" s="188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4" t="s">
        <v>46</v>
      </c>
      <c r="N25" s="34"/>
      <c r="O25" s="35"/>
      <c r="P25" s="36"/>
      <c r="Q25" s="36"/>
      <c r="R25" s="26"/>
      <c r="S25" s="35" t="s">
        <v>47</v>
      </c>
      <c r="T25" s="34"/>
      <c r="U25" s="36"/>
      <c r="V25" s="36"/>
      <c r="W25" s="36"/>
      <c r="X25" s="36"/>
      <c r="Y25" s="36"/>
      <c r="Z25" s="37" t="s">
        <v>42</v>
      </c>
      <c r="AA25" s="38" t="s">
        <v>48</v>
      </c>
      <c r="AB25" s="39"/>
      <c r="AC25" s="37"/>
      <c r="AD25" s="40"/>
      <c r="AE25" s="40"/>
      <c r="AF25" s="37"/>
      <c r="AG25" s="38"/>
      <c r="AH25" s="39"/>
      <c r="AI25" s="39"/>
      <c r="AJ25" s="39"/>
      <c r="AK25" s="37"/>
      <c r="AL25" s="37"/>
      <c r="AM25" s="37"/>
      <c r="AN25" s="37"/>
      <c r="AO25" s="37"/>
      <c r="AP25" s="37"/>
      <c r="AQ25" s="36"/>
      <c r="AR25" s="36"/>
      <c r="AS25" s="41"/>
      <c r="AT25" s="41" t="s">
        <v>43</v>
      </c>
      <c r="AU25" s="35" t="s">
        <v>49</v>
      </c>
      <c r="AV25" s="36"/>
      <c r="AW25" s="36"/>
      <c r="AX25" s="41"/>
      <c r="AY25" s="41"/>
      <c r="AZ25" s="36"/>
      <c r="BA25" s="1"/>
      <c r="BB25" s="1"/>
      <c r="BC25" s="1"/>
      <c r="BD25" s="1"/>
      <c r="BE25" s="1"/>
      <c r="BF25" s="1"/>
      <c r="BG25" s="36"/>
      <c r="BH25" s="36"/>
      <c r="BI25" s="36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1"/>
      <c r="N26" s="36"/>
      <c r="O26" s="36"/>
      <c r="P26" s="36"/>
      <c r="Q26" s="36"/>
      <c r="R26" s="36" t="s">
        <v>38</v>
      </c>
      <c r="S26" s="136" t="s">
        <v>50</v>
      </c>
      <c r="T26" s="137"/>
      <c r="U26" s="137"/>
      <c r="V26" s="137"/>
      <c r="W26" s="137"/>
      <c r="X26" s="137"/>
      <c r="Y26" s="137"/>
      <c r="Z26" s="41" t="s">
        <v>51</v>
      </c>
      <c r="AA26" s="35" t="s">
        <v>52</v>
      </c>
      <c r="AB26" s="36"/>
      <c r="AC26" s="36"/>
      <c r="AD26" s="36" t="s">
        <v>44</v>
      </c>
      <c r="AE26" s="35" t="s">
        <v>53</v>
      </c>
      <c r="AF26" s="36"/>
      <c r="AG26" s="36"/>
      <c r="AH26" s="36"/>
      <c r="AI26" s="36"/>
      <c r="AJ26" s="36"/>
      <c r="AK26" s="36"/>
      <c r="AL26" s="41" t="s">
        <v>54</v>
      </c>
      <c r="AM26" s="35" t="s">
        <v>55</v>
      </c>
      <c r="AN26" s="36"/>
      <c r="AO26" s="36"/>
      <c r="AP26" s="41"/>
      <c r="AQ26" s="36"/>
      <c r="AR26" s="36"/>
      <c r="AS26" s="36"/>
      <c r="AT26" s="37" t="s">
        <v>45</v>
      </c>
      <c r="AU26" s="136" t="s">
        <v>56</v>
      </c>
      <c r="AV26" s="137"/>
      <c r="AW26" s="137"/>
      <c r="AX26" s="137"/>
      <c r="AY26" s="137"/>
      <c r="AZ26" s="36"/>
      <c r="BA26" s="1"/>
      <c r="BB26" s="1"/>
      <c r="BC26" s="1"/>
      <c r="BD26" s="1"/>
      <c r="BE26" s="1"/>
      <c r="BF26" s="1"/>
      <c r="BG26" s="36"/>
      <c r="BH26" s="36"/>
      <c r="BI26" s="36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1"/>
      <c r="N27" s="36"/>
      <c r="O27" s="36"/>
      <c r="P27" s="36"/>
      <c r="Q27" s="36"/>
      <c r="R27" s="36"/>
      <c r="S27" s="35"/>
      <c r="T27" s="36"/>
      <c r="U27" s="36"/>
      <c r="V27" s="36"/>
      <c r="W27" s="36"/>
      <c r="X27" s="36"/>
      <c r="Y27" s="36"/>
      <c r="Z27" s="36"/>
      <c r="AA27" s="35"/>
      <c r="AB27" s="36"/>
      <c r="AC27" s="36"/>
      <c r="AD27" s="42"/>
      <c r="AE27" s="43"/>
      <c r="AF27" s="36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6"/>
      <c r="AY27" s="36"/>
      <c r="AZ27" s="36"/>
      <c r="BA27" s="42"/>
      <c r="BB27" s="43"/>
      <c r="BC27" s="44"/>
      <c r="BD27" s="44"/>
      <c r="BE27" s="42"/>
      <c r="BF27" s="41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38" t="s">
        <v>57</v>
      </c>
      <c r="B28" s="141" t="s">
        <v>58</v>
      </c>
      <c r="C28" s="180" t="s">
        <v>59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53"/>
      <c r="O28" s="143" t="s">
        <v>60</v>
      </c>
      <c r="P28" s="145" t="s">
        <v>61</v>
      </c>
      <c r="Q28" s="147" t="s">
        <v>62</v>
      </c>
      <c r="R28" s="125"/>
      <c r="S28" s="125"/>
      <c r="T28" s="125"/>
      <c r="U28" s="125"/>
      <c r="V28" s="125"/>
      <c r="W28" s="125"/>
      <c r="X28" s="125"/>
      <c r="Y28" s="45"/>
      <c r="Z28" s="203" t="s">
        <v>63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6"/>
      <c r="AU28" s="46"/>
      <c r="AV28" s="203" t="s">
        <v>64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6"/>
      <c r="BQ28" s="47"/>
      <c r="BR28" s="48"/>
    </row>
    <row r="29" spans="1:70" ht="19.5" customHeight="1">
      <c r="A29" s="139"/>
      <c r="B29" s="142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  <c r="O29" s="144"/>
      <c r="P29" s="146"/>
      <c r="Q29" s="152" t="s">
        <v>65</v>
      </c>
      <c r="R29" s="153"/>
      <c r="S29" s="152" t="s">
        <v>66</v>
      </c>
      <c r="T29" s="153"/>
      <c r="U29" s="152" t="s">
        <v>67</v>
      </c>
      <c r="V29" s="153"/>
      <c r="W29" s="152" t="s">
        <v>68</v>
      </c>
      <c r="X29" s="153"/>
      <c r="Y29" s="148" t="s">
        <v>69</v>
      </c>
      <c r="Z29" s="174" t="s">
        <v>70</v>
      </c>
      <c r="AA29" s="175"/>
      <c r="AB29" s="157" t="s">
        <v>71</v>
      </c>
      <c r="AC29" s="125"/>
      <c r="AD29" s="125"/>
      <c r="AE29" s="125"/>
      <c r="AF29" s="125"/>
      <c r="AG29" s="125"/>
      <c r="AH29" s="125"/>
      <c r="AI29" s="126"/>
      <c r="AJ29" s="174" t="s">
        <v>72</v>
      </c>
      <c r="AK29" s="175"/>
      <c r="AL29" s="49"/>
      <c r="AM29" s="210" t="s">
        <v>73</v>
      </c>
      <c r="AN29" s="153"/>
      <c r="AO29" s="152" t="s">
        <v>74</v>
      </c>
      <c r="AP29" s="181"/>
      <c r="AQ29" s="201" t="s">
        <v>75</v>
      </c>
      <c r="AR29" s="181"/>
      <c r="AS29" s="181"/>
      <c r="AT29" s="153"/>
      <c r="AU29" s="148" t="s">
        <v>76</v>
      </c>
      <c r="AV29" s="207" t="s">
        <v>70</v>
      </c>
      <c r="AW29" s="153"/>
      <c r="AX29" s="204" t="s">
        <v>71</v>
      </c>
      <c r="AY29" s="125"/>
      <c r="AZ29" s="125"/>
      <c r="BA29" s="125"/>
      <c r="BB29" s="125"/>
      <c r="BC29" s="125"/>
      <c r="BD29" s="125"/>
      <c r="BE29" s="126"/>
      <c r="BF29" s="207" t="s">
        <v>72</v>
      </c>
      <c r="BG29" s="153"/>
      <c r="BH29" s="50"/>
      <c r="BI29" s="210" t="s">
        <v>73</v>
      </c>
      <c r="BJ29" s="153"/>
      <c r="BK29" s="152" t="s">
        <v>74</v>
      </c>
      <c r="BL29" s="181"/>
      <c r="BM29" s="201" t="s">
        <v>75</v>
      </c>
      <c r="BN29" s="181"/>
      <c r="BO29" s="181"/>
      <c r="BP29" s="153"/>
      <c r="BQ29" s="205"/>
      <c r="BR29" s="146"/>
    </row>
    <row r="30" spans="1:70" ht="16.5" customHeight="1">
      <c r="A30" s="139"/>
      <c r="B30" s="142"/>
      <c r="C30" s="14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  <c r="O30" s="144"/>
      <c r="P30" s="146"/>
      <c r="Q30" s="144"/>
      <c r="R30" s="146"/>
      <c r="S30" s="144"/>
      <c r="T30" s="146"/>
      <c r="U30" s="144"/>
      <c r="V30" s="146"/>
      <c r="W30" s="144"/>
      <c r="X30" s="146"/>
      <c r="Y30" s="139"/>
      <c r="Z30" s="144"/>
      <c r="AA30" s="137"/>
      <c r="AB30" s="152" t="s">
        <v>70</v>
      </c>
      <c r="AC30" s="153"/>
      <c r="AD30" s="157" t="s">
        <v>77</v>
      </c>
      <c r="AE30" s="125"/>
      <c r="AF30" s="125"/>
      <c r="AG30" s="125"/>
      <c r="AH30" s="125"/>
      <c r="AI30" s="126"/>
      <c r="AJ30" s="144"/>
      <c r="AK30" s="137"/>
      <c r="AL30" s="51"/>
      <c r="AM30" s="137"/>
      <c r="AN30" s="146"/>
      <c r="AO30" s="144"/>
      <c r="AP30" s="137"/>
      <c r="AQ30" s="176"/>
      <c r="AR30" s="156"/>
      <c r="AS30" s="156"/>
      <c r="AT30" s="177"/>
      <c r="AU30" s="139"/>
      <c r="AV30" s="208"/>
      <c r="AW30" s="146"/>
      <c r="AX30" s="174" t="s">
        <v>70</v>
      </c>
      <c r="AY30" s="175"/>
      <c r="AZ30" s="204" t="s">
        <v>78</v>
      </c>
      <c r="BA30" s="125"/>
      <c r="BB30" s="125"/>
      <c r="BC30" s="125"/>
      <c r="BD30" s="125"/>
      <c r="BE30" s="126"/>
      <c r="BF30" s="208"/>
      <c r="BG30" s="146"/>
      <c r="BH30" s="50"/>
      <c r="BI30" s="137"/>
      <c r="BJ30" s="146"/>
      <c r="BK30" s="144"/>
      <c r="BL30" s="137"/>
      <c r="BM30" s="176"/>
      <c r="BN30" s="156"/>
      <c r="BO30" s="156"/>
      <c r="BP30" s="177"/>
      <c r="BQ30" s="205"/>
      <c r="BR30" s="146"/>
    </row>
    <row r="31" spans="1:70" ht="12.75" customHeight="1">
      <c r="A31" s="139"/>
      <c r="B31" s="142"/>
      <c r="C31" s="14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6"/>
      <c r="O31" s="144"/>
      <c r="P31" s="146"/>
      <c r="Q31" s="144"/>
      <c r="R31" s="146"/>
      <c r="S31" s="144"/>
      <c r="T31" s="146"/>
      <c r="U31" s="144"/>
      <c r="V31" s="146"/>
      <c r="W31" s="144"/>
      <c r="X31" s="146"/>
      <c r="Y31" s="139"/>
      <c r="Z31" s="144"/>
      <c r="AA31" s="137"/>
      <c r="AB31" s="144"/>
      <c r="AC31" s="146"/>
      <c r="AD31" s="211" t="s">
        <v>79</v>
      </c>
      <c r="AE31" s="146"/>
      <c r="AF31" s="202" t="s">
        <v>80</v>
      </c>
      <c r="AG31" s="146"/>
      <c r="AH31" s="202" t="s">
        <v>81</v>
      </c>
      <c r="AI31" s="146"/>
      <c r="AJ31" s="144"/>
      <c r="AK31" s="137"/>
      <c r="AL31" s="51"/>
      <c r="AM31" s="137"/>
      <c r="AN31" s="146"/>
      <c r="AO31" s="144"/>
      <c r="AP31" s="137"/>
      <c r="AQ31" s="212" t="s">
        <v>82</v>
      </c>
      <c r="AR31" s="146"/>
      <c r="AS31" s="212" t="s">
        <v>83</v>
      </c>
      <c r="AT31" s="146"/>
      <c r="AU31" s="139"/>
      <c r="AV31" s="208"/>
      <c r="AW31" s="146"/>
      <c r="AX31" s="144"/>
      <c r="AY31" s="137"/>
      <c r="AZ31" s="143" t="s">
        <v>79</v>
      </c>
      <c r="BA31" s="153"/>
      <c r="BB31" s="202" t="s">
        <v>80</v>
      </c>
      <c r="BC31" s="146"/>
      <c r="BD31" s="202" t="s">
        <v>81</v>
      </c>
      <c r="BE31" s="146"/>
      <c r="BF31" s="208"/>
      <c r="BG31" s="146"/>
      <c r="BH31" s="50"/>
      <c r="BI31" s="137"/>
      <c r="BJ31" s="146"/>
      <c r="BK31" s="144"/>
      <c r="BL31" s="137"/>
      <c r="BM31" s="152" t="s">
        <v>82</v>
      </c>
      <c r="BN31" s="153"/>
      <c r="BO31" s="202" t="s">
        <v>83</v>
      </c>
      <c r="BP31" s="137"/>
      <c r="BQ31" s="206" t="s">
        <v>84</v>
      </c>
      <c r="BR31" s="146"/>
    </row>
    <row r="32" spans="1:70" ht="27" customHeight="1">
      <c r="A32" s="139"/>
      <c r="B32" s="142"/>
      <c r="C32" s="14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6"/>
      <c r="O32" s="144"/>
      <c r="P32" s="146"/>
      <c r="Q32" s="144"/>
      <c r="R32" s="146"/>
      <c r="S32" s="144"/>
      <c r="T32" s="146"/>
      <c r="U32" s="144"/>
      <c r="V32" s="146"/>
      <c r="W32" s="144"/>
      <c r="X32" s="146"/>
      <c r="Y32" s="139"/>
      <c r="Z32" s="144"/>
      <c r="AA32" s="137"/>
      <c r="AB32" s="144"/>
      <c r="AC32" s="146"/>
      <c r="AD32" s="137"/>
      <c r="AE32" s="146"/>
      <c r="AF32" s="144"/>
      <c r="AG32" s="146"/>
      <c r="AH32" s="144"/>
      <c r="AI32" s="146"/>
      <c r="AJ32" s="144"/>
      <c r="AK32" s="137"/>
      <c r="AL32" s="51"/>
      <c r="AM32" s="137"/>
      <c r="AN32" s="146"/>
      <c r="AO32" s="144"/>
      <c r="AP32" s="137"/>
      <c r="AQ32" s="144"/>
      <c r="AR32" s="146"/>
      <c r="AS32" s="144"/>
      <c r="AT32" s="146"/>
      <c r="AU32" s="139"/>
      <c r="AV32" s="208"/>
      <c r="AW32" s="146"/>
      <c r="AX32" s="144"/>
      <c r="AY32" s="137"/>
      <c r="AZ32" s="144"/>
      <c r="BA32" s="146"/>
      <c r="BB32" s="144"/>
      <c r="BC32" s="146"/>
      <c r="BD32" s="144"/>
      <c r="BE32" s="146"/>
      <c r="BF32" s="208"/>
      <c r="BG32" s="146"/>
      <c r="BH32" s="50"/>
      <c r="BI32" s="137"/>
      <c r="BJ32" s="146"/>
      <c r="BK32" s="144"/>
      <c r="BL32" s="137"/>
      <c r="BM32" s="144"/>
      <c r="BN32" s="146"/>
      <c r="BO32" s="144"/>
      <c r="BP32" s="137"/>
      <c r="BQ32" s="52"/>
      <c r="BR32" s="53"/>
    </row>
    <row r="33" spans="1:70" ht="36.75" customHeight="1" thickBot="1">
      <c r="A33" s="140"/>
      <c r="B33" s="142"/>
      <c r="C33" s="144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46"/>
      <c r="O33" s="144"/>
      <c r="P33" s="146"/>
      <c r="Q33" s="144"/>
      <c r="R33" s="146"/>
      <c r="S33" s="144"/>
      <c r="T33" s="146"/>
      <c r="U33" s="144"/>
      <c r="V33" s="146"/>
      <c r="W33" s="144"/>
      <c r="X33" s="146"/>
      <c r="Y33" s="139"/>
      <c r="Z33" s="144"/>
      <c r="AA33" s="137"/>
      <c r="AB33" s="176"/>
      <c r="AC33" s="177"/>
      <c r="AD33" s="137"/>
      <c r="AE33" s="146"/>
      <c r="AF33" s="144"/>
      <c r="AG33" s="146"/>
      <c r="AH33" s="144"/>
      <c r="AI33" s="146"/>
      <c r="AJ33" s="144"/>
      <c r="AK33" s="137"/>
      <c r="AL33" s="54"/>
      <c r="AM33" s="156"/>
      <c r="AN33" s="177"/>
      <c r="AO33" s="176"/>
      <c r="AP33" s="156"/>
      <c r="AQ33" s="176"/>
      <c r="AR33" s="177"/>
      <c r="AS33" s="176"/>
      <c r="AT33" s="177"/>
      <c r="AU33" s="139"/>
      <c r="AV33" s="209"/>
      <c r="AW33" s="177"/>
      <c r="AX33" s="176"/>
      <c r="AY33" s="156"/>
      <c r="AZ33" s="176"/>
      <c r="BA33" s="177"/>
      <c r="BB33" s="176"/>
      <c r="BC33" s="177"/>
      <c r="BD33" s="144"/>
      <c r="BE33" s="146"/>
      <c r="BF33" s="209"/>
      <c r="BG33" s="177"/>
      <c r="BH33" s="50"/>
      <c r="BI33" s="156"/>
      <c r="BJ33" s="177"/>
      <c r="BK33" s="176"/>
      <c r="BL33" s="156"/>
      <c r="BM33" s="176"/>
      <c r="BN33" s="177"/>
      <c r="BO33" s="176"/>
      <c r="BP33" s="156"/>
      <c r="BQ33" s="55"/>
      <c r="BR33" s="56"/>
    </row>
    <row r="34" spans="1:70" ht="16.5" customHeight="1" thickBot="1">
      <c r="A34" s="178" t="s">
        <v>85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79"/>
      <c r="BR34" s="153"/>
    </row>
    <row r="35" spans="1:70" ht="31.5" customHeight="1">
      <c r="A35" s="91">
        <v>1</v>
      </c>
      <c r="B35" s="92" t="s">
        <v>88</v>
      </c>
      <c r="C35" s="221" t="s">
        <v>91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19">
        <v>3</v>
      </c>
      <c r="P35" s="120"/>
      <c r="Q35" s="130">
        <f t="shared" ref="Q35:Q44" si="0">O35*30</f>
        <v>90</v>
      </c>
      <c r="R35" s="120"/>
      <c r="S35" s="119">
        <f t="shared" ref="S35:S44" si="1">W35</f>
        <v>90</v>
      </c>
      <c r="T35" s="120"/>
      <c r="U35" s="119"/>
      <c r="V35" s="120"/>
      <c r="W35" s="119">
        <f t="shared" ref="W35:W44" si="2">Z35+AV35</f>
        <v>90</v>
      </c>
      <c r="X35" s="120"/>
      <c r="Y35" s="59"/>
      <c r="Z35" s="119">
        <f t="shared" ref="Z35:Z44" si="3">Y35*30</f>
        <v>0</v>
      </c>
      <c r="AA35" s="120"/>
      <c r="AB35" s="119">
        <f t="shared" ref="AB35:AB44" si="4">AD35+AF35+AH35</f>
        <v>0</v>
      </c>
      <c r="AC35" s="120"/>
      <c r="AD35" s="119"/>
      <c r="AE35" s="120"/>
      <c r="AF35" s="119"/>
      <c r="AG35" s="120"/>
      <c r="AH35" s="119"/>
      <c r="AI35" s="120"/>
      <c r="AJ35" s="119">
        <f t="shared" ref="AJ35:AJ44" si="5">Z35-AB35</f>
        <v>0</v>
      </c>
      <c r="AK35" s="120"/>
      <c r="AL35" s="93" t="e">
        <f t="shared" ref="AL35:AL45" si="6">AJ35/Z35*100</f>
        <v>#DIV/0!</v>
      </c>
      <c r="AM35" s="130"/>
      <c r="AN35" s="120"/>
      <c r="AO35" s="119"/>
      <c r="AP35" s="120"/>
      <c r="AQ35" s="119"/>
      <c r="AR35" s="120"/>
      <c r="AS35" s="119"/>
      <c r="AT35" s="120"/>
      <c r="AU35" s="59">
        <v>3</v>
      </c>
      <c r="AV35" s="119">
        <f t="shared" ref="AV35:AV44" si="7">AU35*30</f>
        <v>90</v>
      </c>
      <c r="AW35" s="120"/>
      <c r="AX35" s="119">
        <f t="shared" ref="AX35:AX44" si="8">AZ35+BB35+BD35</f>
        <v>30</v>
      </c>
      <c r="AY35" s="133"/>
      <c r="AZ35" s="119">
        <v>16</v>
      </c>
      <c r="BA35" s="120"/>
      <c r="BB35" s="119"/>
      <c r="BC35" s="120"/>
      <c r="BD35" s="119">
        <v>14</v>
      </c>
      <c r="BE35" s="120"/>
      <c r="BF35" s="119">
        <f t="shared" ref="BF35:BF44" si="9">AV35-AX35</f>
        <v>60</v>
      </c>
      <c r="BG35" s="120"/>
      <c r="BH35" s="93">
        <f t="shared" ref="BH35:BH44" si="10">BF35/AV35*100</f>
        <v>66.666666666666657</v>
      </c>
      <c r="BI35" s="130"/>
      <c r="BJ35" s="120"/>
      <c r="BK35" s="119"/>
      <c r="BL35" s="133"/>
      <c r="BM35" s="119"/>
      <c r="BN35" s="120"/>
      <c r="BO35" s="119" t="s">
        <v>98</v>
      </c>
      <c r="BP35" s="182"/>
      <c r="BQ35" s="215" t="s">
        <v>99</v>
      </c>
      <c r="BR35" s="216"/>
    </row>
    <row r="36" spans="1:70" ht="15.75" customHeight="1">
      <c r="A36" s="91">
        <v>2</v>
      </c>
      <c r="B36" s="92" t="s">
        <v>101</v>
      </c>
      <c r="C36" s="221" t="s">
        <v>102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19">
        <v>3</v>
      </c>
      <c r="P36" s="120"/>
      <c r="Q36" s="130">
        <f t="shared" si="0"/>
        <v>90</v>
      </c>
      <c r="R36" s="120"/>
      <c r="S36" s="119">
        <f t="shared" si="1"/>
        <v>90</v>
      </c>
      <c r="T36" s="120"/>
      <c r="U36" s="119"/>
      <c r="V36" s="120"/>
      <c r="W36" s="119">
        <f t="shared" si="2"/>
        <v>90</v>
      </c>
      <c r="X36" s="120"/>
      <c r="Y36" s="59">
        <v>3</v>
      </c>
      <c r="Z36" s="119">
        <f t="shared" si="3"/>
        <v>90</v>
      </c>
      <c r="AA36" s="120"/>
      <c r="AB36" s="119">
        <f t="shared" si="4"/>
        <v>36</v>
      </c>
      <c r="AC36" s="120"/>
      <c r="AD36" s="119">
        <v>18</v>
      </c>
      <c r="AE36" s="120"/>
      <c r="AF36" s="119"/>
      <c r="AG36" s="120"/>
      <c r="AH36" s="119">
        <v>18</v>
      </c>
      <c r="AI36" s="120"/>
      <c r="AJ36" s="119">
        <f t="shared" si="5"/>
        <v>54</v>
      </c>
      <c r="AK36" s="120"/>
      <c r="AL36" s="93">
        <f t="shared" si="6"/>
        <v>60</v>
      </c>
      <c r="AM36" s="130"/>
      <c r="AN36" s="120"/>
      <c r="AO36" s="119"/>
      <c r="AP36" s="120"/>
      <c r="AQ36" s="119"/>
      <c r="AR36" s="120"/>
      <c r="AS36" s="119" t="s">
        <v>103</v>
      </c>
      <c r="AT36" s="120"/>
      <c r="AU36" s="59"/>
      <c r="AV36" s="119">
        <f t="shared" si="7"/>
        <v>0</v>
      </c>
      <c r="AW36" s="120"/>
      <c r="AX36" s="119">
        <f t="shared" si="8"/>
        <v>0</v>
      </c>
      <c r="AY36" s="133"/>
      <c r="AZ36" s="119"/>
      <c r="BA36" s="120"/>
      <c r="BB36" s="119"/>
      <c r="BC36" s="120"/>
      <c r="BD36" s="119"/>
      <c r="BE36" s="120"/>
      <c r="BF36" s="119">
        <f t="shared" si="9"/>
        <v>0</v>
      </c>
      <c r="BG36" s="120"/>
      <c r="BH36" s="93" t="e">
        <f t="shared" si="10"/>
        <v>#DIV/0!</v>
      </c>
      <c r="BI36" s="130"/>
      <c r="BJ36" s="120"/>
      <c r="BK36" s="119"/>
      <c r="BL36" s="133"/>
      <c r="BM36" s="119"/>
      <c r="BN36" s="120"/>
      <c r="BO36" s="119"/>
      <c r="BP36" s="182"/>
      <c r="BQ36" s="217" t="s">
        <v>99</v>
      </c>
      <c r="BR36" s="217"/>
    </row>
    <row r="37" spans="1:70" ht="15.75" customHeight="1">
      <c r="A37" s="57">
        <v>3</v>
      </c>
      <c r="B37" s="65" t="s">
        <v>109</v>
      </c>
      <c r="C37" s="128" t="s">
        <v>110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12">
        <v>4.5</v>
      </c>
      <c r="P37" s="113"/>
      <c r="Q37" s="130">
        <f t="shared" si="0"/>
        <v>135</v>
      </c>
      <c r="R37" s="120"/>
      <c r="S37" s="119">
        <f t="shared" si="1"/>
        <v>135</v>
      </c>
      <c r="T37" s="120"/>
      <c r="U37" s="112"/>
      <c r="V37" s="113"/>
      <c r="W37" s="119">
        <f t="shared" si="2"/>
        <v>135</v>
      </c>
      <c r="X37" s="120"/>
      <c r="Y37" s="59">
        <v>4.5</v>
      </c>
      <c r="Z37" s="119">
        <f t="shared" si="3"/>
        <v>135</v>
      </c>
      <c r="AA37" s="120"/>
      <c r="AB37" s="119">
        <f t="shared" si="4"/>
        <v>50</v>
      </c>
      <c r="AC37" s="120"/>
      <c r="AD37" s="112">
        <v>26</v>
      </c>
      <c r="AE37" s="113"/>
      <c r="AF37" s="112"/>
      <c r="AG37" s="113"/>
      <c r="AH37" s="112">
        <v>24</v>
      </c>
      <c r="AI37" s="113"/>
      <c r="AJ37" s="119">
        <f t="shared" si="5"/>
        <v>85</v>
      </c>
      <c r="AK37" s="120"/>
      <c r="AL37" s="60">
        <f t="shared" si="6"/>
        <v>62.962962962962962</v>
      </c>
      <c r="AM37" s="121"/>
      <c r="AN37" s="113"/>
      <c r="AO37" s="112"/>
      <c r="AP37" s="113"/>
      <c r="AQ37" s="112" t="s">
        <v>92</v>
      </c>
      <c r="AR37" s="113"/>
      <c r="AS37" s="112"/>
      <c r="AT37" s="113"/>
      <c r="AU37" s="59"/>
      <c r="AV37" s="119">
        <f t="shared" si="7"/>
        <v>0</v>
      </c>
      <c r="AW37" s="120"/>
      <c r="AX37" s="119">
        <f t="shared" si="8"/>
        <v>0</v>
      </c>
      <c r="AY37" s="133"/>
      <c r="AZ37" s="112"/>
      <c r="BA37" s="113"/>
      <c r="BB37" s="112"/>
      <c r="BC37" s="113"/>
      <c r="BD37" s="112"/>
      <c r="BE37" s="113"/>
      <c r="BF37" s="119">
        <f t="shared" si="9"/>
        <v>0</v>
      </c>
      <c r="BG37" s="120"/>
      <c r="BH37" s="60" t="e">
        <f t="shared" si="10"/>
        <v>#DIV/0!</v>
      </c>
      <c r="BI37" s="121"/>
      <c r="BJ37" s="113"/>
      <c r="BK37" s="112"/>
      <c r="BL37" s="131"/>
      <c r="BM37" s="112"/>
      <c r="BN37" s="113"/>
      <c r="BO37" s="112"/>
      <c r="BP37" s="182"/>
      <c r="BQ37" s="219" t="s">
        <v>93</v>
      </c>
      <c r="BR37" s="220"/>
    </row>
    <row r="38" spans="1:70" ht="15.75" customHeight="1">
      <c r="A38" s="57">
        <v>4</v>
      </c>
      <c r="B38" s="65" t="s">
        <v>115</v>
      </c>
      <c r="C38" s="128" t="s">
        <v>116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12">
        <v>4.5</v>
      </c>
      <c r="P38" s="113"/>
      <c r="Q38" s="130">
        <f t="shared" si="0"/>
        <v>135</v>
      </c>
      <c r="R38" s="120"/>
      <c r="S38" s="119">
        <f t="shared" si="1"/>
        <v>135</v>
      </c>
      <c r="T38" s="120"/>
      <c r="U38" s="112"/>
      <c r="V38" s="113"/>
      <c r="W38" s="119">
        <f t="shared" si="2"/>
        <v>135</v>
      </c>
      <c r="X38" s="120"/>
      <c r="Y38" s="59">
        <v>4.5</v>
      </c>
      <c r="Z38" s="119">
        <f t="shared" si="3"/>
        <v>135</v>
      </c>
      <c r="AA38" s="120"/>
      <c r="AB38" s="119">
        <f t="shared" si="4"/>
        <v>50</v>
      </c>
      <c r="AC38" s="120"/>
      <c r="AD38" s="112">
        <v>26</v>
      </c>
      <c r="AE38" s="113"/>
      <c r="AF38" s="112"/>
      <c r="AG38" s="113"/>
      <c r="AH38" s="112">
        <v>24</v>
      </c>
      <c r="AI38" s="113"/>
      <c r="AJ38" s="119">
        <f t="shared" si="5"/>
        <v>85</v>
      </c>
      <c r="AK38" s="120"/>
      <c r="AL38" s="60">
        <f t="shared" si="6"/>
        <v>62.962962962962962</v>
      </c>
      <c r="AM38" s="121"/>
      <c r="AN38" s="113"/>
      <c r="AO38" s="112"/>
      <c r="AP38" s="113"/>
      <c r="AQ38" s="112" t="s">
        <v>92</v>
      </c>
      <c r="AR38" s="113"/>
      <c r="AS38" s="112"/>
      <c r="AT38" s="113"/>
      <c r="AU38" s="59"/>
      <c r="AV38" s="119">
        <f t="shared" si="7"/>
        <v>0</v>
      </c>
      <c r="AW38" s="120"/>
      <c r="AX38" s="119">
        <f t="shared" si="8"/>
        <v>0</v>
      </c>
      <c r="AY38" s="133"/>
      <c r="AZ38" s="112"/>
      <c r="BA38" s="113"/>
      <c r="BB38" s="112"/>
      <c r="BC38" s="113"/>
      <c r="BD38" s="112"/>
      <c r="BE38" s="113"/>
      <c r="BF38" s="119">
        <f t="shared" si="9"/>
        <v>0</v>
      </c>
      <c r="BG38" s="120"/>
      <c r="BH38" s="60" t="e">
        <f t="shared" si="10"/>
        <v>#DIV/0!</v>
      </c>
      <c r="BI38" s="121"/>
      <c r="BJ38" s="113"/>
      <c r="BK38" s="112"/>
      <c r="BL38" s="131"/>
      <c r="BM38" s="112"/>
      <c r="BN38" s="113"/>
      <c r="BO38" s="112"/>
      <c r="BP38" s="182"/>
      <c r="BQ38" s="219" t="s">
        <v>93</v>
      </c>
      <c r="BR38" s="220"/>
    </row>
    <row r="39" spans="1:70" ht="36" customHeight="1">
      <c r="A39" s="86">
        <v>5</v>
      </c>
      <c r="B39" s="65" t="s">
        <v>118</v>
      </c>
      <c r="C39" s="242" t="s">
        <v>119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239">
        <v>3</v>
      </c>
      <c r="P39" s="146"/>
      <c r="Q39" s="243">
        <f t="shared" si="0"/>
        <v>90</v>
      </c>
      <c r="R39" s="230"/>
      <c r="S39" s="238">
        <f t="shared" si="1"/>
        <v>90</v>
      </c>
      <c r="T39" s="230"/>
      <c r="U39" s="239"/>
      <c r="V39" s="146"/>
      <c r="W39" s="238">
        <f t="shared" si="2"/>
        <v>90</v>
      </c>
      <c r="X39" s="230"/>
      <c r="Y39" s="87">
        <v>3</v>
      </c>
      <c r="Z39" s="238">
        <f t="shared" si="3"/>
        <v>90</v>
      </c>
      <c r="AA39" s="230"/>
      <c r="AB39" s="238">
        <f t="shared" si="4"/>
        <v>36</v>
      </c>
      <c r="AC39" s="230"/>
      <c r="AD39" s="239">
        <v>18</v>
      </c>
      <c r="AE39" s="146"/>
      <c r="AF39" s="239"/>
      <c r="AG39" s="146"/>
      <c r="AH39" s="239">
        <v>18</v>
      </c>
      <c r="AI39" s="146"/>
      <c r="AJ39" s="238">
        <f t="shared" si="5"/>
        <v>54</v>
      </c>
      <c r="AK39" s="230"/>
      <c r="AL39" s="74">
        <f t="shared" si="6"/>
        <v>60</v>
      </c>
      <c r="AM39" s="169"/>
      <c r="AN39" s="146"/>
      <c r="AO39" s="239"/>
      <c r="AP39" s="146"/>
      <c r="AQ39" s="239"/>
      <c r="AR39" s="146"/>
      <c r="AS39" s="239" t="s">
        <v>100</v>
      </c>
      <c r="AT39" s="146"/>
      <c r="AU39" s="87"/>
      <c r="AV39" s="238">
        <f t="shared" si="7"/>
        <v>0</v>
      </c>
      <c r="AW39" s="230"/>
      <c r="AX39" s="238">
        <f t="shared" si="8"/>
        <v>0</v>
      </c>
      <c r="AY39" s="229"/>
      <c r="AZ39" s="239"/>
      <c r="BA39" s="146"/>
      <c r="BB39" s="239"/>
      <c r="BC39" s="146"/>
      <c r="BD39" s="239"/>
      <c r="BE39" s="146"/>
      <c r="BF39" s="238">
        <f t="shared" si="9"/>
        <v>0</v>
      </c>
      <c r="BG39" s="230"/>
      <c r="BH39" s="74" t="e">
        <f t="shared" si="10"/>
        <v>#DIV/0!</v>
      </c>
      <c r="BI39" s="169"/>
      <c r="BJ39" s="146"/>
      <c r="BK39" s="239"/>
      <c r="BL39" s="244"/>
      <c r="BM39" s="239"/>
      <c r="BN39" s="146"/>
      <c r="BO39" s="239"/>
      <c r="BP39" s="229"/>
      <c r="BQ39" s="240" t="s">
        <v>93</v>
      </c>
      <c r="BR39" s="241"/>
    </row>
    <row r="40" spans="1:70" ht="15.75" customHeight="1">
      <c r="A40" s="88">
        <v>6</v>
      </c>
      <c r="B40" s="92" t="s">
        <v>125</v>
      </c>
      <c r="C40" s="237" t="s">
        <v>126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231">
        <v>3</v>
      </c>
      <c r="P40" s="232"/>
      <c r="Q40" s="233">
        <f t="shared" si="0"/>
        <v>90</v>
      </c>
      <c r="R40" s="232"/>
      <c r="S40" s="231">
        <f t="shared" si="1"/>
        <v>90</v>
      </c>
      <c r="T40" s="232"/>
      <c r="U40" s="231"/>
      <c r="V40" s="232"/>
      <c r="W40" s="231">
        <f t="shared" si="2"/>
        <v>90</v>
      </c>
      <c r="X40" s="232"/>
      <c r="Y40" s="89"/>
      <c r="Z40" s="231">
        <f t="shared" si="3"/>
        <v>0</v>
      </c>
      <c r="AA40" s="232"/>
      <c r="AB40" s="231">
        <f t="shared" si="4"/>
        <v>0</v>
      </c>
      <c r="AC40" s="232"/>
      <c r="AD40" s="231"/>
      <c r="AE40" s="232"/>
      <c r="AF40" s="231"/>
      <c r="AG40" s="232"/>
      <c r="AH40" s="231"/>
      <c r="AI40" s="232"/>
      <c r="AJ40" s="231">
        <f t="shared" si="5"/>
        <v>0</v>
      </c>
      <c r="AK40" s="232"/>
      <c r="AL40" s="109" t="e">
        <f t="shared" si="6"/>
        <v>#DIV/0!</v>
      </c>
      <c r="AM40" s="233"/>
      <c r="AN40" s="232"/>
      <c r="AO40" s="231"/>
      <c r="AP40" s="232"/>
      <c r="AQ40" s="231"/>
      <c r="AR40" s="232"/>
      <c r="AS40" s="231"/>
      <c r="AT40" s="232"/>
      <c r="AU40" s="89">
        <v>3</v>
      </c>
      <c r="AV40" s="231">
        <f t="shared" si="7"/>
        <v>90</v>
      </c>
      <c r="AW40" s="232"/>
      <c r="AX40" s="231">
        <f t="shared" si="8"/>
        <v>34</v>
      </c>
      <c r="AY40" s="190"/>
      <c r="AZ40" s="231">
        <v>18</v>
      </c>
      <c r="BA40" s="232"/>
      <c r="BB40" s="231"/>
      <c r="BC40" s="232"/>
      <c r="BD40" s="231">
        <v>16</v>
      </c>
      <c r="BE40" s="232"/>
      <c r="BF40" s="231">
        <f t="shared" si="9"/>
        <v>56</v>
      </c>
      <c r="BG40" s="232"/>
      <c r="BH40" s="109">
        <f t="shared" si="10"/>
        <v>62.222222222222221</v>
      </c>
      <c r="BI40" s="233"/>
      <c r="BJ40" s="232"/>
      <c r="BK40" s="231"/>
      <c r="BL40" s="190"/>
      <c r="BM40" s="231" t="s">
        <v>106</v>
      </c>
      <c r="BN40" s="232"/>
      <c r="BO40" s="231"/>
      <c r="BP40" s="234"/>
      <c r="BQ40" s="235" t="s">
        <v>93</v>
      </c>
      <c r="BR40" s="236"/>
    </row>
    <row r="41" spans="1:70" ht="16.5" customHeight="1">
      <c r="A41" s="91">
        <v>7</v>
      </c>
      <c r="B41" s="92" t="s">
        <v>132</v>
      </c>
      <c r="C41" s="221" t="s">
        <v>133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19">
        <v>3</v>
      </c>
      <c r="P41" s="120"/>
      <c r="Q41" s="130">
        <f t="shared" si="0"/>
        <v>90</v>
      </c>
      <c r="R41" s="120"/>
      <c r="S41" s="119">
        <f t="shared" si="1"/>
        <v>90</v>
      </c>
      <c r="T41" s="120"/>
      <c r="U41" s="119"/>
      <c r="V41" s="120"/>
      <c r="W41" s="119">
        <f t="shared" si="2"/>
        <v>90</v>
      </c>
      <c r="X41" s="120"/>
      <c r="Y41" s="59"/>
      <c r="Z41" s="119">
        <f t="shared" si="3"/>
        <v>0</v>
      </c>
      <c r="AA41" s="120"/>
      <c r="AB41" s="119">
        <f t="shared" si="4"/>
        <v>0</v>
      </c>
      <c r="AC41" s="120"/>
      <c r="AD41" s="119"/>
      <c r="AE41" s="120"/>
      <c r="AF41" s="119"/>
      <c r="AG41" s="120"/>
      <c r="AH41" s="119"/>
      <c r="AI41" s="120"/>
      <c r="AJ41" s="119">
        <f t="shared" si="5"/>
        <v>0</v>
      </c>
      <c r="AK41" s="120"/>
      <c r="AL41" s="93" t="e">
        <f t="shared" si="6"/>
        <v>#DIV/0!</v>
      </c>
      <c r="AM41" s="130"/>
      <c r="AN41" s="120"/>
      <c r="AO41" s="119"/>
      <c r="AP41" s="120"/>
      <c r="AQ41" s="119"/>
      <c r="AR41" s="120"/>
      <c r="AS41" s="119"/>
      <c r="AT41" s="120"/>
      <c r="AU41" s="59">
        <v>3</v>
      </c>
      <c r="AV41" s="119">
        <f t="shared" si="7"/>
        <v>90</v>
      </c>
      <c r="AW41" s="120"/>
      <c r="AX41" s="119">
        <f t="shared" si="8"/>
        <v>30</v>
      </c>
      <c r="AY41" s="133"/>
      <c r="AZ41" s="119">
        <v>16</v>
      </c>
      <c r="BA41" s="120"/>
      <c r="BB41" s="119"/>
      <c r="BC41" s="120"/>
      <c r="BD41" s="119">
        <v>14</v>
      </c>
      <c r="BE41" s="120"/>
      <c r="BF41" s="119">
        <f t="shared" si="9"/>
        <v>60</v>
      </c>
      <c r="BG41" s="120"/>
      <c r="BH41" s="93">
        <f t="shared" si="10"/>
        <v>66.666666666666657</v>
      </c>
      <c r="BI41" s="130"/>
      <c r="BJ41" s="120"/>
      <c r="BK41" s="119"/>
      <c r="BL41" s="133"/>
      <c r="BM41" s="119"/>
      <c r="BN41" s="120"/>
      <c r="BO41" s="119" t="s">
        <v>98</v>
      </c>
      <c r="BP41" s="182"/>
      <c r="BQ41" s="219" t="s">
        <v>93</v>
      </c>
      <c r="BR41" s="220"/>
    </row>
    <row r="42" spans="1:70" ht="15.75" customHeight="1">
      <c r="A42" s="57">
        <v>8</v>
      </c>
      <c r="B42" s="65" t="s">
        <v>142</v>
      </c>
      <c r="C42" s="128" t="s">
        <v>143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12">
        <v>3</v>
      </c>
      <c r="P42" s="113"/>
      <c r="Q42" s="130">
        <f t="shared" si="0"/>
        <v>90</v>
      </c>
      <c r="R42" s="120"/>
      <c r="S42" s="119">
        <f t="shared" si="1"/>
        <v>90</v>
      </c>
      <c r="T42" s="120"/>
      <c r="U42" s="112"/>
      <c r="V42" s="113"/>
      <c r="W42" s="119">
        <f t="shared" si="2"/>
        <v>90</v>
      </c>
      <c r="X42" s="120"/>
      <c r="Y42" s="59"/>
      <c r="Z42" s="119">
        <f t="shared" si="3"/>
        <v>0</v>
      </c>
      <c r="AA42" s="120"/>
      <c r="AB42" s="119">
        <f t="shared" si="4"/>
        <v>0</v>
      </c>
      <c r="AC42" s="120"/>
      <c r="AD42" s="112"/>
      <c r="AE42" s="113"/>
      <c r="AF42" s="112"/>
      <c r="AG42" s="113"/>
      <c r="AH42" s="112"/>
      <c r="AI42" s="113"/>
      <c r="AJ42" s="119">
        <f t="shared" si="5"/>
        <v>0</v>
      </c>
      <c r="AK42" s="120"/>
      <c r="AL42" s="60" t="e">
        <f t="shared" si="6"/>
        <v>#DIV/0!</v>
      </c>
      <c r="AM42" s="121"/>
      <c r="AN42" s="113"/>
      <c r="AO42" s="112"/>
      <c r="AP42" s="113"/>
      <c r="AQ42" s="112"/>
      <c r="AR42" s="113"/>
      <c r="AS42" s="112"/>
      <c r="AT42" s="113"/>
      <c r="AU42" s="59">
        <v>3</v>
      </c>
      <c r="AV42" s="119">
        <f t="shared" si="7"/>
        <v>90</v>
      </c>
      <c r="AW42" s="120"/>
      <c r="AX42" s="119">
        <f t="shared" si="8"/>
        <v>30</v>
      </c>
      <c r="AY42" s="133"/>
      <c r="AZ42" s="112">
        <v>16</v>
      </c>
      <c r="BA42" s="113"/>
      <c r="BB42" s="112"/>
      <c r="BC42" s="113"/>
      <c r="BD42" s="112">
        <v>14</v>
      </c>
      <c r="BE42" s="113"/>
      <c r="BF42" s="119">
        <f t="shared" si="9"/>
        <v>60</v>
      </c>
      <c r="BG42" s="120"/>
      <c r="BH42" s="60">
        <f t="shared" si="10"/>
        <v>66.666666666666657</v>
      </c>
      <c r="BI42" s="121"/>
      <c r="BJ42" s="113"/>
      <c r="BK42" s="112"/>
      <c r="BL42" s="131"/>
      <c r="BM42" s="112" t="s">
        <v>106</v>
      </c>
      <c r="BN42" s="113"/>
      <c r="BO42" s="112"/>
      <c r="BP42" s="182"/>
      <c r="BQ42" s="219" t="s">
        <v>93</v>
      </c>
      <c r="BR42" s="220"/>
    </row>
    <row r="43" spans="1:70" ht="17.25" customHeight="1">
      <c r="A43" s="57">
        <v>9</v>
      </c>
      <c r="B43" s="110" t="s">
        <v>148</v>
      </c>
      <c r="C43" s="128" t="s">
        <v>149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2">
        <v>3</v>
      </c>
      <c r="P43" s="113"/>
      <c r="Q43" s="130">
        <f t="shared" si="0"/>
        <v>90</v>
      </c>
      <c r="R43" s="120"/>
      <c r="S43" s="119">
        <f t="shared" si="1"/>
        <v>90</v>
      </c>
      <c r="T43" s="120"/>
      <c r="U43" s="112"/>
      <c r="V43" s="113"/>
      <c r="W43" s="119">
        <f t="shared" si="2"/>
        <v>90</v>
      </c>
      <c r="X43" s="120"/>
      <c r="Y43" s="59"/>
      <c r="Z43" s="119">
        <f t="shared" si="3"/>
        <v>0</v>
      </c>
      <c r="AA43" s="120"/>
      <c r="AB43" s="119">
        <f t="shared" si="4"/>
        <v>0</v>
      </c>
      <c r="AC43" s="120"/>
      <c r="AD43" s="112"/>
      <c r="AE43" s="113"/>
      <c r="AF43" s="112"/>
      <c r="AG43" s="113"/>
      <c r="AH43" s="112"/>
      <c r="AI43" s="113"/>
      <c r="AJ43" s="119">
        <f t="shared" si="5"/>
        <v>0</v>
      </c>
      <c r="AK43" s="120"/>
      <c r="AL43" s="60" t="e">
        <f t="shared" si="6"/>
        <v>#DIV/0!</v>
      </c>
      <c r="AM43" s="121"/>
      <c r="AN43" s="113"/>
      <c r="AO43" s="112"/>
      <c r="AP43" s="113"/>
      <c r="AQ43" s="112"/>
      <c r="AR43" s="113"/>
      <c r="AS43" s="112"/>
      <c r="AT43" s="113"/>
      <c r="AU43" s="59">
        <v>3</v>
      </c>
      <c r="AV43" s="119">
        <f t="shared" si="7"/>
        <v>90</v>
      </c>
      <c r="AW43" s="120"/>
      <c r="AX43" s="119">
        <f t="shared" si="8"/>
        <v>30</v>
      </c>
      <c r="AY43" s="133"/>
      <c r="AZ43" s="112">
        <v>16</v>
      </c>
      <c r="BA43" s="113"/>
      <c r="BB43" s="112"/>
      <c r="BC43" s="113"/>
      <c r="BD43" s="112">
        <v>14</v>
      </c>
      <c r="BE43" s="113"/>
      <c r="BF43" s="119">
        <f t="shared" si="9"/>
        <v>60</v>
      </c>
      <c r="BG43" s="120"/>
      <c r="BH43" s="60">
        <f t="shared" si="10"/>
        <v>66.666666666666657</v>
      </c>
      <c r="BI43" s="121"/>
      <c r="BJ43" s="113"/>
      <c r="BK43" s="112"/>
      <c r="BL43" s="131"/>
      <c r="BM43" s="112"/>
      <c r="BN43" s="113"/>
      <c r="BO43" s="112" t="s">
        <v>127</v>
      </c>
      <c r="BP43" s="182"/>
      <c r="BQ43" s="219" t="s">
        <v>93</v>
      </c>
      <c r="BR43" s="220"/>
    </row>
    <row r="44" spans="1:70" ht="81" customHeight="1">
      <c r="A44" s="57">
        <v>10</v>
      </c>
      <c r="B44" s="65" t="s">
        <v>154</v>
      </c>
      <c r="C44" s="128" t="s">
        <v>155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12">
        <v>1.5</v>
      </c>
      <c r="P44" s="113"/>
      <c r="Q44" s="130">
        <f t="shared" si="0"/>
        <v>45</v>
      </c>
      <c r="R44" s="120"/>
      <c r="S44" s="119">
        <f t="shared" si="1"/>
        <v>45</v>
      </c>
      <c r="T44" s="120"/>
      <c r="U44" s="112"/>
      <c r="V44" s="113"/>
      <c r="W44" s="119">
        <f t="shared" si="2"/>
        <v>45</v>
      </c>
      <c r="X44" s="120"/>
      <c r="Y44" s="59">
        <v>1.5</v>
      </c>
      <c r="Z44" s="119">
        <f t="shared" si="3"/>
        <v>45</v>
      </c>
      <c r="AA44" s="120"/>
      <c r="AB44" s="119">
        <f t="shared" si="4"/>
        <v>0</v>
      </c>
      <c r="AC44" s="120"/>
      <c r="AD44" s="112"/>
      <c r="AE44" s="113"/>
      <c r="AF44" s="112"/>
      <c r="AG44" s="113"/>
      <c r="AH44" s="112"/>
      <c r="AI44" s="113"/>
      <c r="AJ44" s="119">
        <f t="shared" si="5"/>
        <v>45</v>
      </c>
      <c r="AK44" s="120"/>
      <c r="AL44" s="60">
        <f t="shared" si="6"/>
        <v>100</v>
      </c>
      <c r="AM44" s="121"/>
      <c r="AN44" s="113"/>
      <c r="AO44" s="112"/>
      <c r="AP44" s="113"/>
      <c r="AQ44" s="112"/>
      <c r="AR44" s="113"/>
      <c r="AS44" s="112" t="s">
        <v>100</v>
      </c>
      <c r="AT44" s="113"/>
      <c r="AU44" s="59"/>
      <c r="AV44" s="119">
        <f t="shared" si="7"/>
        <v>0</v>
      </c>
      <c r="AW44" s="120"/>
      <c r="AX44" s="119">
        <f t="shared" si="8"/>
        <v>0</v>
      </c>
      <c r="AY44" s="133"/>
      <c r="AZ44" s="112"/>
      <c r="BA44" s="113"/>
      <c r="BB44" s="112"/>
      <c r="BC44" s="113"/>
      <c r="BD44" s="112"/>
      <c r="BE44" s="113"/>
      <c r="BF44" s="119">
        <f t="shared" si="9"/>
        <v>0</v>
      </c>
      <c r="BG44" s="120"/>
      <c r="BH44" s="60" t="e">
        <f t="shared" si="10"/>
        <v>#DIV/0!</v>
      </c>
      <c r="BI44" s="121"/>
      <c r="BJ44" s="113"/>
      <c r="BK44" s="112"/>
      <c r="BL44" s="131"/>
      <c r="BM44" s="112"/>
      <c r="BN44" s="113"/>
      <c r="BO44" s="112"/>
      <c r="BP44" s="182"/>
      <c r="BQ44" s="219" t="s">
        <v>93</v>
      </c>
      <c r="BR44" s="220"/>
    </row>
    <row r="45" spans="1:70" ht="16.5" customHeight="1" thickBot="1">
      <c r="A45" s="61"/>
      <c r="B45" s="62"/>
      <c r="C45" s="134" t="s">
        <v>117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23"/>
      <c r="O45" s="130">
        <f>SUM(O35:P44)</f>
        <v>31.5</v>
      </c>
      <c r="P45" s="120"/>
      <c r="Q45" s="130">
        <f>SUM(Q35:R44)</f>
        <v>945</v>
      </c>
      <c r="R45" s="120"/>
      <c r="S45" s="130">
        <f>SUM(S35:T44)</f>
        <v>945</v>
      </c>
      <c r="T45" s="120"/>
      <c r="U45" s="130">
        <f>SUM(U35:V44)</f>
        <v>0</v>
      </c>
      <c r="V45" s="120"/>
      <c r="W45" s="130">
        <f>SUM(W35:X44)</f>
        <v>945</v>
      </c>
      <c r="X45" s="120"/>
      <c r="Y45" s="63">
        <f>SUM(Y35:Y44)</f>
        <v>16.5</v>
      </c>
      <c r="Z45" s="135">
        <f>SUM(Z35:AA44)</f>
        <v>495</v>
      </c>
      <c r="AA45" s="123"/>
      <c r="AB45" s="130">
        <f>SUM(AB35:AC44)</f>
        <v>172</v>
      </c>
      <c r="AC45" s="120"/>
      <c r="AD45" s="130">
        <f>SUM(AD35:AE44)</f>
        <v>88</v>
      </c>
      <c r="AE45" s="120"/>
      <c r="AF45" s="130">
        <f>SUM(AF35:AG44)</f>
        <v>0</v>
      </c>
      <c r="AG45" s="120"/>
      <c r="AH45" s="130">
        <f>SUM(AH35:AI44)</f>
        <v>84</v>
      </c>
      <c r="AI45" s="120"/>
      <c r="AJ45" s="130">
        <f>SUM(AJ35:AK44)</f>
        <v>323</v>
      </c>
      <c r="AK45" s="120"/>
      <c r="AL45" s="60">
        <f t="shared" si="6"/>
        <v>65.252525252525245</v>
      </c>
      <c r="AM45" s="121"/>
      <c r="AN45" s="113"/>
      <c r="AO45" s="112"/>
      <c r="AP45" s="113"/>
      <c r="AQ45" s="112"/>
      <c r="AR45" s="113"/>
      <c r="AS45" s="112"/>
      <c r="AT45" s="113"/>
      <c r="AU45" s="63">
        <f>SUM(AU35:AU44)</f>
        <v>15</v>
      </c>
      <c r="AV45" s="135">
        <f>SUM(AV35:AW44)</f>
        <v>450</v>
      </c>
      <c r="AW45" s="123"/>
      <c r="AX45" s="130">
        <f>SUM(AX35:AY44)</f>
        <v>154</v>
      </c>
      <c r="AY45" s="120"/>
      <c r="AZ45" s="130">
        <f>SUM(AZ35:BA44)</f>
        <v>82</v>
      </c>
      <c r="BA45" s="120"/>
      <c r="BB45" s="130">
        <f>SUM(BB35:BC44)</f>
        <v>0</v>
      </c>
      <c r="BC45" s="120"/>
      <c r="BD45" s="130">
        <f>SUM(BD35:BE44)</f>
        <v>72</v>
      </c>
      <c r="BE45" s="120"/>
      <c r="BF45" s="130">
        <f>SUM(BF35:BG44)</f>
        <v>296</v>
      </c>
      <c r="BG45" s="120"/>
      <c r="BH45" s="64"/>
      <c r="BI45" s="171"/>
      <c r="BJ45" s="123"/>
      <c r="BK45" s="134"/>
      <c r="BL45" s="123"/>
      <c r="BM45" s="134"/>
      <c r="BN45" s="123"/>
      <c r="BO45" s="134"/>
      <c r="BP45" s="222"/>
      <c r="BQ45" s="223"/>
      <c r="BR45" s="224"/>
    </row>
    <row r="46" spans="1:70" ht="14.25" customHeight="1" thickBot="1">
      <c r="A46" s="124" t="s">
        <v>120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229"/>
      <c r="BR46" s="230"/>
    </row>
    <row r="47" spans="1:70" ht="33" customHeight="1">
      <c r="A47" s="91">
        <v>11</v>
      </c>
      <c r="B47" s="92" t="s">
        <v>156</v>
      </c>
      <c r="C47" s="221" t="s">
        <v>157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19">
        <v>3</v>
      </c>
      <c r="P47" s="120"/>
      <c r="Q47" s="130">
        <f t="shared" ref="Q47:Q51" si="11">O47*30</f>
        <v>90</v>
      </c>
      <c r="R47" s="120"/>
      <c r="S47" s="119">
        <f t="shared" ref="S47:S51" si="12">W47</f>
        <v>90</v>
      </c>
      <c r="T47" s="120"/>
      <c r="U47" s="119"/>
      <c r="V47" s="120"/>
      <c r="W47" s="119">
        <f t="shared" ref="W47:W51" si="13">Z47+AV47</f>
        <v>90</v>
      </c>
      <c r="X47" s="120"/>
      <c r="Y47" s="59">
        <v>3</v>
      </c>
      <c r="Z47" s="119">
        <f t="shared" ref="Z47:Z51" si="14">Y47*30</f>
        <v>90</v>
      </c>
      <c r="AA47" s="120"/>
      <c r="AB47" s="119">
        <f t="shared" ref="AB47:AB51" si="15">AD47+AF47+AH47</f>
        <v>36</v>
      </c>
      <c r="AC47" s="120"/>
      <c r="AD47" s="119">
        <v>18</v>
      </c>
      <c r="AE47" s="120"/>
      <c r="AF47" s="119"/>
      <c r="AG47" s="120"/>
      <c r="AH47" s="119">
        <v>18</v>
      </c>
      <c r="AI47" s="120"/>
      <c r="AJ47" s="119">
        <f t="shared" ref="AJ47:AJ51" si="16">Z47-AB47</f>
        <v>54</v>
      </c>
      <c r="AK47" s="120"/>
      <c r="AL47" s="93">
        <f t="shared" ref="AL47:AL52" si="17">AJ47/Z47*100</f>
        <v>60</v>
      </c>
      <c r="AM47" s="130"/>
      <c r="AN47" s="120"/>
      <c r="AO47" s="119"/>
      <c r="AP47" s="120"/>
      <c r="AQ47" s="119"/>
      <c r="AR47" s="120"/>
      <c r="AS47" s="119" t="s">
        <v>103</v>
      </c>
      <c r="AT47" s="120"/>
      <c r="AU47" s="59"/>
      <c r="AV47" s="119">
        <f t="shared" ref="AV47:AV51" si="18">AU47*30</f>
        <v>0</v>
      </c>
      <c r="AW47" s="120"/>
      <c r="AX47" s="119">
        <f t="shared" ref="AX47:AX51" si="19">AZ47+BB47+BD47</f>
        <v>0</v>
      </c>
      <c r="AY47" s="133"/>
      <c r="AZ47" s="119"/>
      <c r="BA47" s="120"/>
      <c r="BB47" s="119"/>
      <c r="BC47" s="120"/>
      <c r="BD47" s="119"/>
      <c r="BE47" s="120"/>
      <c r="BF47" s="119">
        <f t="shared" ref="BF47:BF51" si="20">AV47-AX47</f>
        <v>0</v>
      </c>
      <c r="BG47" s="120"/>
      <c r="BH47" s="93" t="e">
        <f t="shared" ref="BH47:BH52" si="21">BF47/AV47*100</f>
        <v>#DIV/0!</v>
      </c>
      <c r="BI47" s="228"/>
      <c r="BJ47" s="173"/>
      <c r="BK47" s="119"/>
      <c r="BL47" s="133"/>
      <c r="BM47" s="119"/>
      <c r="BN47" s="120"/>
      <c r="BO47" s="119"/>
      <c r="BP47" s="182"/>
      <c r="BQ47" s="215" t="s">
        <v>99</v>
      </c>
      <c r="BR47" s="216"/>
    </row>
    <row r="48" spans="1:70" ht="48" customHeight="1">
      <c r="A48" s="57">
        <v>12</v>
      </c>
      <c r="B48" s="65" t="s">
        <v>162</v>
      </c>
      <c r="C48" s="128" t="s">
        <v>163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12">
        <v>3</v>
      </c>
      <c r="P48" s="113"/>
      <c r="Q48" s="130">
        <f t="shared" si="11"/>
        <v>90</v>
      </c>
      <c r="R48" s="120"/>
      <c r="S48" s="119">
        <f t="shared" si="12"/>
        <v>90</v>
      </c>
      <c r="T48" s="120"/>
      <c r="U48" s="112"/>
      <c r="V48" s="113"/>
      <c r="W48" s="119">
        <f t="shared" si="13"/>
        <v>90</v>
      </c>
      <c r="X48" s="120"/>
      <c r="Y48" s="59">
        <v>3</v>
      </c>
      <c r="Z48" s="119">
        <f t="shared" si="14"/>
        <v>90</v>
      </c>
      <c r="AA48" s="120"/>
      <c r="AB48" s="119">
        <f t="shared" si="15"/>
        <v>36</v>
      </c>
      <c r="AC48" s="120"/>
      <c r="AD48" s="112">
        <v>18</v>
      </c>
      <c r="AE48" s="113"/>
      <c r="AF48" s="112"/>
      <c r="AG48" s="113"/>
      <c r="AH48" s="112">
        <v>18</v>
      </c>
      <c r="AI48" s="113"/>
      <c r="AJ48" s="119">
        <f t="shared" si="16"/>
        <v>54</v>
      </c>
      <c r="AK48" s="120"/>
      <c r="AL48" s="60">
        <f t="shared" si="17"/>
        <v>60</v>
      </c>
      <c r="AM48" s="121"/>
      <c r="AN48" s="113"/>
      <c r="AO48" s="112"/>
      <c r="AP48" s="113"/>
      <c r="AQ48" s="112"/>
      <c r="AR48" s="113"/>
      <c r="AS48" s="112" t="s">
        <v>103</v>
      </c>
      <c r="AT48" s="113"/>
      <c r="AU48" s="59"/>
      <c r="AV48" s="119">
        <f t="shared" si="18"/>
        <v>0</v>
      </c>
      <c r="AW48" s="120"/>
      <c r="AX48" s="119">
        <f t="shared" si="19"/>
        <v>0</v>
      </c>
      <c r="AY48" s="133"/>
      <c r="AZ48" s="112"/>
      <c r="BA48" s="113"/>
      <c r="BB48" s="112"/>
      <c r="BC48" s="113"/>
      <c r="BD48" s="112"/>
      <c r="BE48" s="113"/>
      <c r="BF48" s="119">
        <f t="shared" si="20"/>
        <v>0</v>
      </c>
      <c r="BG48" s="120"/>
      <c r="BH48" s="60" t="e">
        <f t="shared" si="21"/>
        <v>#DIV/0!</v>
      </c>
      <c r="BI48" s="121"/>
      <c r="BJ48" s="113"/>
      <c r="BK48" s="112"/>
      <c r="BL48" s="131"/>
      <c r="BM48" s="112"/>
      <c r="BN48" s="113"/>
      <c r="BO48" s="112"/>
      <c r="BP48" s="182"/>
      <c r="BQ48" s="226" t="s">
        <v>93</v>
      </c>
      <c r="BR48" s="227"/>
    </row>
    <row r="49" spans="1:70" ht="30.75" customHeight="1">
      <c r="A49" s="91">
        <v>13</v>
      </c>
      <c r="B49" s="92" t="s">
        <v>164</v>
      </c>
      <c r="C49" s="221" t="s">
        <v>165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19">
        <v>3</v>
      </c>
      <c r="P49" s="120"/>
      <c r="Q49" s="130">
        <f t="shared" si="11"/>
        <v>90</v>
      </c>
      <c r="R49" s="120"/>
      <c r="S49" s="119">
        <f t="shared" si="12"/>
        <v>90</v>
      </c>
      <c r="T49" s="120"/>
      <c r="U49" s="119"/>
      <c r="V49" s="120"/>
      <c r="W49" s="119">
        <f t="shared" si="13"/>
        <v>90</v>
      </c>
      <c r="X49" s="120"/>
      <c r="Y49" s="59">
        <v>3</v>
      </c>
      <c r="Z49" s="119">
        <f t="shared" si="14"/>
        <v>90</v>
      </c>
      <c r="AA49" s="120"/>
      <c r="AB49" s="119">
        <f t="shared" si="15"/>
        <v>34</v>
      </c>
      <c r="AC49" s="120"/>
      <c r="AD49" s="119">
        <v>18</v>
      </c>
      <c r="AE49" s="120"/>
      <c r="AF49" s="119"/>
      <c r="AG49" s="120"/>
      <c r="AH49" s="119">
        <v>16</v>
      </c>
      <c r="AI49" s="120"/>
      <c r="AJ49" s="119">
        <f t="shared" si="16"/>
        <v>56</v>
      </c>
      <c r="AK49" s="120"/>
      <c r="AL49" s="93">
        <f t="shared" si="17"/>
        <v>62.222222222222221</v>
      </c>
      <c r="AM49" s="130"/>
      <c r="AN49" s="120"/>
      <c r="AO49" s="119"/>
      <c r="AP49" s="120"/>
      <c r="AQ49" s="119"/>
      <c r="AR49" s="120"/>
      <c r="AS49" s="119" t="s">
        <v>103</v>
      </c>
      <c r="AT49" s="120"/>
      <c r="AU49" s="59"/>
      <c r="AV49" s="119">
        <f t="shared" si="18"/>
        <v>0</v>
      </c>
      <c r="AW49" s="120"/>
      <c r="AX49" s="119">
        <f t="shared" si="19"/>
        <v>0</v>
      </c>
      <c r="AY49" s="133"/>
      <c r="AZ49" s="119"/>
      <c r="BA49" s="120"/>
      <c r="BB49" s="119"/>
      <c r="BC49" s="120"/>
      <c r="BD49" s="119"/>
      <c r="BE49" s="120"/>
      <c r="BF49" s="119">
        <f t="shared" si="20"/>
        <v>0</v>
      </c>
      <c r="BG49" s="120"/>
      <c r="BH49" s="93" t="e">
        <f t="shared" si="21"/>
        <v>#DIV/0!</v>
      </c>
      <c r="BI49" s="130"/>
      <c r="BJ49" s="120"/>
      <c r="BK49" s="119"/>
      <c r="BL49" s="133"/>
      <c r="BM49" s="119"/>
      <c r="BN49" s="120"/>
      <c r="BO49" s="119"/>
      <c r="BP49" s="182"/>
      <c r="BQ49" s="219" t="s">
        <v>93</v>
      </c>
      <c r="BR49" s="220"/>
    </row>
    <row r="50" spans="1:70" ht="54" customHeight="1">
      <c r="A50" s="91">
        <v>14</v>
      </c>
      <c r="B50" s="92" t="s">
        <v>136</v>
      </c>
      <c r="C50" s="221" t="s">
        <v>166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19">
        <v>3</v>
      </c>
      <c r="P50" s="120"/>
      <c r="Q50" s="130">
        <f t="shared" si="11"/>
        <v>90</v>
      </c>
      <c r="R50" s="120"/>
      <c r="S50" s="119">
        <f t="shared" si="12"/>
        <v>90</v>
      </c>
      <c r="T50" s="120"/>
      <c r="U50" s="119"/>
      <c r="V50" s="120"/>
      <c r="W50" s="119">
        <f t="shared" si="13"/>
        <v>90</v>
      </c>
      <c r="X50" s="120"/>
      <c r="Y50" s="59">
        <v>3</v>
      </c>
      <c r="Z50" s="119">
        <f t="shared" si="14"/>
        <v>90</v>
      </c>
      <c r="AA50" s="120"/>
      <c r="AB50" s="119">
        <f t="shared" si="15"/>
        <v>36</v>
      </c>
      <c r="AC50" s="120"/>
      <c r="AD50" s="119">
        <v>18</v>
      </c>
      <c r="AE50" s="120"/>
      <c r="AF50" s="119"/>
      <c r="AG50" s="120"/>
      <c r="AH50" s="119">
        <v>18</v>
      </c>
      <c r="AI50" s="120"/>
      <c r="AJ50" s="119">
        <f t="shared" si="16"/>
        <v>54</v>
      </c>
      <c r="AK50" s="120"/>
      <c r="AL50" s="93">
        <f t="shared" si="17"/>
        <v>60</v>
      </c>
      <c r="AM50" s="130"/>
      <c r="AN50" s="120"/>
      <c r="AO50" s="119"/>
      <c r="AP50" s="120"/>
      <c r="AQ50" s="119" t="s">
        <v>92</v>
      </c>
      <c r="AR50" s="120"/>
      <c r="AS50" s="119"/>
      <c r="AT50" s="120"/>
      <c r="AU50" s="59"/>
      <c r="AV50" s="119">
        <f t="shared" si="18"/>
        <v>0</v>
      </c>
      <c r="AW50" s="120"/>
      <c r="AX50" s="119">
        <f t="shared" si="19"/>
        <v>0</v>
      </c>
      <c r="AY50" s="133"/>
      <c r="AZ50" s="119"/>
      <c r="BA50" s="120"/>
      <c r="BB50" s="119"/>
      <c r="BC50" s="120"/>
      <c r="BD50" s="119"/>
      <c r="BE50" s="120"/>
      <c r="BF50" s="119">
        <f t="shared" si="20"/>
        <v>0</v>
      </c>
      <c r="BG50" s="120"/>
      <c r="BH50" s="93" t="e">
        <f t="shared" si="21"/>
        <v>#DIV/0!</v>
      </c>
      <c r="BI50" s="130"/>
      <c r="BJ50" s="120"/>
      <c r="BK50" s="119"/>
      <c r="BL50" s="133"/>
      <c r="BM50" s="119"/>
      <c r="BN50" s="120"/>
      <c r="BO50" s="119"/>
      <c r="BP50" s="182"/>
      <c r="BQ50" s="219" t="s">
        <v>93</v>
      </c>
      <c r="BR50" s="220"/>
    </row>
    <row r="51" spans="1:70" ht="15.75" customHeight="1">
      <c r="A51" s="57"/>
      <c r="B51" s="65"/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12"/>
      <c r="P51" s="113"/>
      <c r="Q51" s="130">
        <f t="shared" si="11"/>
        <v>0</v>
      </c>
      <c r="R51" s="120"/>
      <c r="S51" s="119">
        <f t="shared" si="12"/>
        <v>0</v>
      </c>
      <c r="T51" s="120"/>
      <c r="U51" s="112"/>
      <c r="V51" s="113"/>
      <c r="W51" s="119">
        <f t="shared" si="13"/>
        <v>0</v>
      </c>
      <c r="X51" s="120"/>
      <c r="Y51" s="59"/>
      <c r="Z51" s="119">
        <f t="shared" si="14"/>
        <v>0</v>
      </c>
      <c r="AA51" s="120"/>
      <c r="AB51" s="119">
        <f t="shared" si="15"/>
        <v>0</v>
      </c>
      <c r="AC51" s="120"/>
      <c r="AD51" s="112"/>
      <c r="AE51" s="113"/>
      <c r="AF51" s="112"/>
      <c r="AG51" s="113"/>
      <c r="AH51" s="112"/>
      <c r="AI51" s="113"/>
      <c r="AJ51" s="119">
        <f t="shared" si="16"/>
        <v>0</v>
      </c>
      <c r="AK51" s="120"/>
      <c r="AL51" s="60" t="e">
        <f t="shared" si="17"/>
        <v>#DIV/0!</v>
      </c>
      <c r="AM51" s="121"/>
      <c r="AN51" s="113"/>
      <c r="AO51" s="112"/>
      <c r="AP51" s="113"/>
      <c r="AQ51" s="112"/>
      <c r="AR51" s="113"/>
      <c r="AS51" s="112"/>
      <c r="AT51" s="113"/>
      <c r="AU51" s="59"/>
      <c r="AV51" s="119">
        <f t="shared" si="18"/>
        <v>0</v>
      </c>
      <c r="AW51" s="120"/>
      <c r="AX51" s="119">
        <f t="shared" si="19"/>
        <v>0</v>
      </c>
      <c r="AY51" s="133"/>
      <c r="AZ51" s="112"/>
      <c r="BA51" s="113"/>
      <c r="BB51" s="112"/>
      <c r="BC51" s="113"/>
      <c r="BD51" s="112"/>
      <c r="BE51" s="113"/>
      <c r="BF51" s="119">
        <f t="shared" si="20"/>
        <v>0</v>
      </c>
      <c r="BG51" s="120"/>
      <c r="BH51" s="60" t="e">
        <f t="shared" si="21"/>
        <v>#DIV/0!</v>
      </c>
      <c r="BI51" s="121"/>
      <c r="BJ51" s="113"/>
      <c r="BK51" s="112"/>
      <c r="BL51" s="131"/>
      <c r="BM51" s="112"/>
      <c r="BN51" s="113"/>
      <c r="BO51" s="112"/>
      <c r="BP51" s="182"/>
      <c r="BQ51" s="219"/>
      <c r="BR51" s="220"/>
    </row>
    <row r="52" spans="1:70" ht="16.5" customHeight="1" thickBot="1">
      <c r="A52" s="61"/>
      <c r="B52" s="62"/>
      <c r="C52" s="134" t="s">
        <v>117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23"/>
      <c r="O52" s="135">
        <f>SUM(O47:P51)</f>
        <v>12</v>
      </c>
      <c r="P52" s="123"/>
      <c r="Q52" s="135">
        <f>SUM(Q47:R51)</f>
        <v>360</v>
      </c>
      <c r="R52" s="123"/>
      <c r="S52" s="135">
        <f>SUM(S47:T51)</f>
        <v>360</v>
      </c>
      <c r="T52" s="123"/>
      <c r="U52" s="135">
        <f>SUM(U47:V51)</f>
        <v>0</v>
      </c>
      <c r="V52" s="123"/>
      <c r="W52" s="135">
        <f>SUM(W47:X51)</f>
        <v>360</v>
      </c>
      <c r="X52" s="123"/>
      <c r="Y52" s="63">
        <f>SUM(Y47:Y51)</f>
        <v>12</v>
      </c>
      <c r="Z52" s="135">
        <f>SUM(Z47:AA51)</f>
        <v>360</v>
      </c>
      <c r="AA52" s="123"/>
      <c r="AB52" s="135">
        <f>SUM(AB47:AC51)</f>
        <v>142</v>
      </c>
      <c r="AC52" s="123"/>
      <c r="AD52" s="135">
        <f>SUM(AD47:AE51)</f>
        <v>72</v>
      </c>
      <c r="AE52" s="123"/>
      <c r="AF52" s="135">
        <f>SUM(AF47:AG51)</f>
        <v>0</v>
      </c>
      <c r="AG52" s="123"/>
      <c r="AH52" s="135">
        <f>SUM(AH47:AI51)</f>
        <v>70</v>
      </c>
      <c r="AI52" s="123"/>
      <c r="AJ52" s="135">
        <f>SUM(AJ47:AK51)</f>
        <v>218</v>
      </c>
      <c r="AK52" s="123"/>
      <c r="AL52" s="60">
        <f t="shared" si="17"/>
        <v>60.55555555555555</v>
      </c>
      <c r="AM52" s="121"/>
      <c r="AN52" s="113"/>
      <c r="AO52" s="112"/>
      <c r="AP52" s="113"/>
      <c r="AQ52" s="112"/>
      <c r="AR52" s="113"/>
      <c r="AS52" s="112"/>
      <c r="AT52" s="113"/>
      <c r="AU52" s="63">
        <f>SUM(AU47:AU51)</f>
        <v>0</v>
      </c>
      <c r="AV52" s="135">
        <f>SUM(AV47:AW51)</f>
        <v>0</v>
      </c>
      <c r="AW52" s="123"/>
      <c r="AX52" s="135">
        <f>SUM(AX47:AY51)</f>
        <v>0</v>
      </c>
      <c r="AY52" s="123"/>
      <c r="AZ52" s="135">
        <f>SUM(AZ47:BA51)</f>
        <v>0</v>
      </c>
      <c r="BA52" s="123"/>
      <c r="BB52" s="135">
        <f>SUM(BB47:BC51)</f>
        <v>0</v>
      </c>
      <c r="BC52" s="123"/>
      <c r="BD52" s="135">
        <f>SUM(BD47:BE51)</f>
        <v>0</v>
      </c>
      <c r="BE52" s="123"/>
      <c r="BF52" s="135">
        <f>SUM(BF47:BG51)</f>
        <v>0</v>
      </c>
      <c r="BG52" s="123"/>
      <c r="BH52" s="60" t="e">
        <f t="shared" si="21"/>
        <v>#DIV/0!</v>
      </c>
      <c r="BI52" s="121"/>
      <c r="BJ52" s="113"/>
      <c r="BK52" s="134"/>
      <c r="BL52" s="123"/>
      <c r="BM52" s="134"/>
      <c r="BN52" s="123"/>
      <c r="BO52" s="134"/>
      <c r="BP52" s="222"/>
      <c r="BQ52" s="223"/>
      <c r="BR52" s="224"/>
    </row>
    <row r="53" spans="1:70" ht="14.25" customHeight="1" thickBot="1">
      <c r="A53" s="124" t="s">
        <v>158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51"/>
      <c r="BR53" s="225"/>
    </row>
    <row r="54" spans="1:70" ht="15.75" customHeight="1">
      <c r="A54" s="57">
        <v>15</v>
      </c>
      <c r="B54" s="111" t="s">
        <v>161</v>
      </c>
      <c r="C54" s="128" t="s">
        <v>160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12">
        <v>9</v>
      </c>
      <c r="P54" s="113"/>
      <c r="Q54" s="130">
        <f t="shared" ref="Q54:Q56" si="22">O54*30</f>
        <v>270</v>
      </c>
      <c r="R54" s="120"/>
      <c r="S54" s="119">
        <f t="shared" ref="S54:S56" si="23">W54</f>
        <v>270</v>
      </c>
      <c r="T54" s="120"/>
      <c r="U54" s="112"/>
      <c r="V54" s="113"/>
      <c r="W54" s="119">
        <f t="shared" ref="W54:W56" si="24">Z54+AV54</f>
        <v>270</v>
      </c>
      <c r="X54" s="120"/>
      <c r="Y54" s="59"/>
      <c r="Z54" s="119">
        <f t="shared" ref="Z54:Z56" si="25">Y54*30</f>
        <v>0</v>
      </c>
      <c r="AA54" s="120"/>
      <c r="AB54" s="119">
        <f t="shared" ref="AB54:AB56" si="26">AD54+AF54+AH54</f>
        <v>0</v>
      </c>
      <c r="AC54" s="120"/>
      <c r="AD54" s="112"/>
      <c r="AE54" s="113"/>
      <c r="AF54" s="112"/>
      <c r="AG54" s="113"/>
      <c r="AH54" s="112"/>
      <c r="AI54" s="113"/>
      <c r="AJ54" s="119">
        <f t="shared" ref="AJ54:AJ56" si="27">Z54-AB54</f>
        <v>0</v>
      </c>
      <c r="AK54" s="120"/>
      <c r="AL54" s="60" t="e">
        <f t="shared" ref="AL54:AL56" si="28">AJ54/Z54*100</f>
        <v>#DIV/0!</v>
      </c>
      <c r="AM54" s="121"/>
      <c r="AN54" s="113"/>
      <c r="AO54" s="112"/>
      <c r="AP54" s="113"/>
      <c r="AQ54" s="112"/>
      <c r="AR54" s="113"/>
      <c r="AS54" s="112"/>
      <c r="AT54" s="113"/>
      <c r="AU54" s="59">
        <v>9</v>
      </c>
      <c r="AV54" s="119">
        <f t="shared" ref="AV54:AV56" si="29">AU54*30</f>
        <v>270</v>
      </c>
      <c r="AW54" s="120"/>
      <c r="AX54" s="119">
        <f t="shared" ref="AX54:AX56" si="30">AZ54+BB54+BD54</f>
        <v>0</v>
      </c>
      <c r="AY54" s="133"/>
      <c r="AZ54" s="112"/>
      <c r="BA54" s="113"/>
      <c r="BB54" s="112"/>
      <c r="BC54" s="113"/>
      <c r="BD54" s="112"/>
      <c r="BE54" s="113"/>
      <c r="BF54" s="119">
        <f t="shared" ref="BF54:BF56" si="31">AV54-AX54</f>
        <v>270</v>
      </c>
      <c r="BG54" s="120"/>
      <c r="BH54" s="60">
        <f t="shared" ref="BH54:BH57" si="32">BF54/AV54*100</f>
        <v>100</v>
      </c>
      <c r="BI54" s="121"/>
      <c r="BJ54" s="113"/>
      <c r="BK54" s="112"/>
      <c r="BL54" s="131"/>
      <c r="BM54" s="112"/>
      <c r="BN54" s="113"/>
      <c r="BO54" s="112" t="s">
        <v>98</v>
      </c>
      <c r="BP54" s="131"/>
      <c r="BQ54" s="218" t="s">
        <v>93</v>
      </c>
      <c r="BR54" s="120"/>
    </row>
    <row r="55" spans="1:70" ht="15.75" customHeight="1">
      <c r="A55" s="57"/>
      <c r="B55" s="65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12"/>
      <c r="P55" s="113"/>
      <c r="Q55" s="130">
        <f t="shared" si="22"/>
        <v>0</v>
      </c>
      <c r="R55" s="120"/>
      <c r="S55" s="119">
        <f t="shared" si="23"/>
        <v>0</v>
      </c>
      <c r="T55" s="120"/>
      <c r="U55" s="112"/>
      <c r="V55" s="113"/>
      <c r="W55" s="119">
        <f t="shared" si="24"/>
        <v>0</v>
      </c>
      <c r="X55" s="120"/>
      <c r="Y55" s="59"/>
      <c r="Z55" s="119">
        <f t="shared" si="25"/>
        <v>0</v>
      </c>
      <c r="AA55" s="120"/>
      <c r="AB55" s="119">
        <f t="shared" si="26"/>
        <v>0</v>
      </c>
      <c r="AC55" s="120"/>
      <c r="AD55" s="112"/>
      <c r="AE55" s="113"/>
      <c r="AF55" s="112"/>
      <c r="AG55" s="113"/>
      <c r="AH55" s="112"/>
      <c r="AI55" s="113"/>
      <c r="AJ55" s="119">
        <f t="shared" si="27"/>
        <v>0</v>
      </c>
      <c r="AK55" s="120"/>
      <c r="AL55" s="60" t="e">
        <f t="shared" si="28"/>
        <v>#DIV/0!</v>
      </c>
      <c r="AM55" s="121"/>
      <c r="AN55" s="113"/>
      <c r="AO55" s="112"/>
      <c r="AP55" s="113"/>
      <c r="AQ55" s="112"/>
      <c r="AR55" s="113"/>
      <c r="AS55" s="112"/>
      <c r="AT55" s="113"/>
      <c r="AU55" s="59"/>
      <c r="AV55" s="119">
        <f t="shared" si="29"/>
        <v>0</v>
      </c>
      <c r="AW55" s="120"/>
      <c r="AX55" s="119">
        <f t="shared" si="30"/>
        <v>0</v>
      </c>
      <c r="AY55" s="133"/>
      <c r="AZ55" s="112"/>
      <c r="BA55" s="113"/>
      <c r="BB55" s="112"/>
      <c r="BC55" s="113"/>
      <c r="BD55" s="112"/>
      <c r="BE55" s="113"/>
      <c r="BF55" s="119">
        <f t="shared" si="31"/>
        <v>0</v>
      </c>
      <c r="BG55" s="120"/>
      <c r="BH55" s="60" t="e">
        <f t="shared" si="32"/>
        <v>#DIV/0!</v>
      </c>
      <c r="BI55" s="121"/>
      <c r="BJ55" s="113"/>
      <c r="BK55" s="112"/>
      <c r="BL55" s="131"/>
      <c r="BM55" s="112"/>
      <c r="BN55" s="113"/>
      <c r="BO55" s="112"/>
      <c r="BP55" s="131"/>
      <c r="BQ55" s="132"/>
      <c r="BR55" s="113"/>
    </row>
    <row r="56" spans="1:70" ht="15.75" customHeight="1">
      <c r="A56" s="57"/>
      <c r="B56" s="65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12"/>
      <c r="P56" s="113"/>
      <c r="Q56" s="130">
        <f t="shared" si="22"/>
        <v>0</v>
      </c>
      <c r="R56" s="120"/>
      <c r="S56" s="119">
        <f t="shared" si="23"/>
        <v>0</v>
      </c>
      <c r="T56" s="120"/>
      <c r="U56" s="112"/>
      <c r="V56" s="113"/>
      <c r="W56" s="119">
        <f t="shared" si="24"/>
        <v>0</v>
      </c>
      <c r="X56" s="120"/>
      <c r="Y56" s="59"/>
      <c r="Z56" s="119">
        <f t="shared" si="25"/>
        <v>0</v>
      </c>
      <c r="AA56" s="120"/>
      <c r="AB56" s="119">
        <f t="shared" si="26"/>
        <v>0</v>
      </c>
      <c r="AC56" s="120"/>
      <c r="AD56" s="112"/>
      <c r="AE56" s="113"/>
      <c r="AF56" s="112"/>
      <c r="AG56" s="113"/>
      <c r="AH56" s="112"/>
      <c r="AI56" s="113"/>
      <c r="AJ56" s="119">
        <f t="shared" si="27"/>
        <v>0</v>
      </c>
      <c r="AK56" s="120"/>
      <c r="AL56" s="60" t="e">
        <f t="shared" si="28"/>
        <v>#DIV/0!</v>
      </c>
      <c r="AM56" s="121"/>
      <c r="AN56" s="113"/>
      <c r="AO56" s="112"/>
      <c r="AP56" s="113"/>
      <c r="AQ56" s="112"/>
      <c r="AR56" s="113"/>
      <c r="AS56" s="112"/>
      <c r="AT56" s="113"/>
      <c r="AU56" s="59"/>
      <c r="AV56" s="119">
        <f t="shared" si="29"/>
        <v>0</v>
      </c>
      <c r="AW56" s="120"/>
      <c r="AX56" s="119">
        <f t="shared" si="30"/>
        <v>0</v>
      </c>
      <c r="AY56" s="133"/>
      <c r="AZ56" s="112"/>
      <c r="BA56" s="113"/>
      <c r="BB56" s="112"/>
      <c r="BC56" s="113"/>
      <c r="BD56" s="112"/>
      <c r="BE56" s="113"/>
      <c r="BF56" s="119">
        <f t="shared" si="31"/>
        <v>0</v>
      </c>
      <c r="BG56" s="120"/>
      <c r="BH56" s="60" t="e">
        <f t="shared" si="32"/>
        <v>#DIV/0!</v>
      </c>
      <c r="BI56" s="121"/>
      <c r="BJ56" s="113"/>
      <c r="BK56" s="112"/>
      <c r="BL56" s="131"/>
      <c r="BM56" s="112"/>
      <c r="BN56" s="113"/>
      <c r="BO56" s="112"/>
      <c r="BP56" s="131"/>
      <c r="BQ56" s="132"/>
      <c r="BR56" s="113"/>
    </row>
    <row r="57" spans="1:70" ht="16.5" customHeight="1">
      <c r="A57" s="61"/>
      <c r="B57" s="62"/>
      <c r="C57" s="134" t="s">
        <v>117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23"/>
      <c r="O57" s="135">
        <f>SUM(O54:P56)</f>
        <v>9</v>
      </c>
      <c r="P57" s="123"/>
      <c r="Q57" s="135">
        <f>SUM(Q54:R56)</f>
        <v>270</v>
      </c>
      <c r="R57" s="123"/>
      <c r="S57" s="135">
        <f>SUM(S54:T56)</f>
        <v>270</v>
      </c>
      <c r="T57" s="123"/>
      <c r="U57" s="135">
        <f>SUM(U54:V56)</f>
        <v>0</v>
      </c>
      <c r="V57" s="123"/>
      <c r="W57" s="135">
        <f>SUM(W54:X56)</f>
        <v>270</v>
      </c>
      <c r="X57" s="123"/>
      <c r="Y57" s="66">
        <f>SUM(Y54:Y56)</f>
        <v>0</v>
      </c>
      <c r="Z57" s="135">
        <f>SUM(Z54:AA56)</f>
        <v>0</v>
      </c>
      <c r="AA57" s="123"/>
      <c r="AB57" s="135">
        <f>SUM(AB54:AC56)</f>
        <v>0</v>
      </c>
      <c r="AC57" s="123"/>
      <c r="AD57" s="135">
        <f>SUM(AD54:AE56)</f>
        <v>0</v>
      </c>
      <c r="AE57" s="123"/>
      <c r="AF57" s="135">
        <f>SUM(AF54:AG56)</f>
        <v>0</v>
      </c>
      <c r="AG57" s="123"/>
      <c r="AH57" s="135">
        <f>SUM(AH54:AI56)</f>
        <v>0</v>
      </c>
      <c r="AI57" s="123"/>
      <c r="AJ57" s="135">
        <f>SUM(AJ54:AK56)</f>
        <v>0</v>
      </c>
      <c r="AK57" s="123"/>
      <c r="AL57" s="67"/>
      <c r="AM57" s="171"/>
      <c r="AN57" s="123"/>
      <c r="AO57" s="134"/>
      <c r="AP57" s="123"/>
      <c r="AQ57" s="134"/>
      <c r="AR57" s="123"/>
      <c r="AS57" s="134"/>
      <c r="AT57" s="123"/>
      <c r="AU57" s="66">
        <f>SUM(AU54:AU56)</f>
        <v>9</v>
      </c>
      <c r="AV57" s="135">
        <f>SUM(AV54:AW56)</f>
        <v>270</v>
      </c>
      <c r="AW57" s="123"/>
      <c r="AX57" s="135">
        <f>SUM(AX54:AY56)</f>
        <v>0</v>
      </c>
      <c r="AY57" s="123"/>
      <c r="AZ57" s="135">
        <f>SUM(AZ54:BA56)</f>
        <v>0</v>
      </c>
      <c r="BA57" s="123"/>
      <c r="BB57" s="135">
        <f>SUM(BB54:BC56)</f>
        <v>0</v>
      </c>
      <c r="BC57" s="123"/>
      <c r="BD57" s="135">
        <f>SUM(BD54:BE56)</f>
        <v>0</v>
      </c>
      <c r="BE57" s="123"/>
      <c r="BF57" s="135">
        <f>SUM(BF54:BG56)</f>
        <v>270</v>
      </c>
      <c r="BG57" s="123"/>
      <c r="BH57" s="60">
        <f t="shared" si="32"/>
        <v>100</v>
      </c>
      <c r="BI57" s="121"/>
      <c r="BJ57" s="113"/>
      <c r="BK57" s="134"/>
      <c r="BL57" s="123"/>
      <c r="BM57" s="134"/>
      <c r="BN57" s="123"/>
      <c r="BO57" s="134"/>
      <c r="BP57" s="123"/>
      <c r="BQ57" s="122"/>
      <c r="BR57" s="123"/>
    </row>
    <row r="58" spans="1:70" ht="14.25" customHeight="1" thickBot="1">
      <c r="A58" s="124" t="s">
        <v>167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6"/>
    </row>
    <row r="59" spans="1:70" ht="36" customHeight="1">
      <c r="A59" s="57">
        <v>16</v>
      </c>
      <c r="B59" s="65" t="s">
        <v>168</v>
      </c>
      <c r="C59" s="128" t="s">
        <v>169</v>
      </c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12">
        <v>7.5</v>
      </c>
      <c r="P59" s="113"/>
      <c r="Q59" s="130">
        <f>O59*30</f>
        <v>225</v>
      </c>
      <c r="R59" s="120"/>
      <c r="S59" s="119">
        <f>W59</f>
        <v>225</v>
      </c>
      <c r="T59" s="120"/>
      <c r="U59" s="112"/>
      <c r="V59" s="113"/>
      <c r="W59" s="119">
        <f>Z59+AV59</f>
        <v>225</v>
      </c>
      <c r="X59" s="120"/>
      <c r="Y59" s="59"/>
      <c r="Z59" s="119">
        <f>Y59*30</f>
        <v>0</v>
      </c>
      <c r="AA59" s="120"/>
      <c r="AB59" s="119">
        <f>AD59+AF59+AH59</f>
        <v>0</v>
      </c>
      <c r="AC59" s="120"/>
      <c r="AD59" s="112"/>
      <c r="AE59" s="113"/>
      <c r="AF59" s="112"/>
      <c r="AG59" s="113"/>
      <c r="AH59" s="112"/>
      <c r="AI59" s="113"/>
      <c r="AJ59" s="119">
        <f>Z59-AB59</f>
        <v>0</v>
      </c>
      <c r="AK59" s="120"/>
      <c r="AL59" s="60" t="e">
        <f>AJ59/Z59*100</f>
        <v>#DIV/0!</v>
      </c>
      <c r="AM59" s="121"/>
      <c r="AN59" s="113"/>
      <c r="AO59" s="112"/>
      <c r="AP59" s="113"/>
      <c r="AQ59" s="112"/>
      <c r="AR59" s="113"/>
      <c r="AS59" s="112"/>
      <c r="AT59" s="113"/>
      <c r="AU59" s="59">
        <v>7.5</v>
      </c>
      <c r="AV59" s="119">
        <f>AU59*30</f>
        <v>225</v>
      </c>
      <c r="AW59" s="120"/>
      <c r="AX59" s="119">
        <f>AZ59+BB59+BD59</f>
        <v>0</v>
      </c>
      <c r="AY59" s="133"/>
      <c r="AZ59" s="112"/>
      <c r="BA59" s="113"/>
      <c r="BB59" s="112"/>
      <c r="BC59" s="113"/>
      <c r="BD59" s="112"/>
      <c r="BE59" s="113"/>
      <c r="BF59" s="119">
        <f>AV59-AX59</f>
        <v>225</v>
      </c>
      <c r="BG59" s="120"/>
      <c r="BH59" s="60">
        <f t="shared" ref="BH59:BH60" si="33">BF59/AV59*100</f>
        <v>100</v>
      </c>
      <c r="BI59" s="121"/>
      <c r="BJ59" s="113"/>
      <c r="BK59" s="112"/>
      <c r="BL59" s="131"/>
      <c r="BM59" s="112"/>
      <c r="BN59" s="113"/>
      <c r="BO59" s="112"/>
      <c r="BP59" s="131"/>
      <c r="BQ59" s="218" t="s">
        <v>93</v>
      </c>
      <c r="BR59" s="120"/>
    </row>
    <row r="60" spans="1:70" ht="16.5" customHeight="1" thickBot="1">
      <c r="A60" s="68"/>
      <c r="B60" s="69"/>
      <c r="C60" s="163" t="s">
        <v>117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1"/>
      <c r="O60" s="165">
        <f>SUM(O59:P59)</f>
        <v>7.5</v>
      </c>
      <c r="P60" s="166"/>
      <c r="Q60" s="165">
        <f>SUM(Q59:R59)</f>
        <v>225</v>
      </c>
      <c r="R60" s="166"/>
      <c r="S60" s="165">
        <f>SUM(S59:T59)</f>
        <v>225</v>
      </c>
      <c r="T60" s="166"/>
      <c r="U60" s="165">
        <f>SUM(U59:V59)</f>
        <v>0</v>
      </c>
      <c r="V60" s="166"/>
      <c r="W60" s="165">
        <f>SUM(W59:X59)</f>
        <v>225</v>
      </c>
      <c r="X60" s="166"/>
      <c r="Y60" s="70">
        <f>SUM(Y59)</f>
        <v>0</v>
      </c>
      <c r="Z60" s="165">
        <f>SUM(Z59:AA59)</f>
        <v>0</v>
      </c>
      <c r="AA60" s="166"/>
      <c r="AB60" s="165">
        <f>SUM(AB59:AC59)</f>
        <v>0</v>
      </c>
      <c r="AC60" s="166"/>
      <c r="AD60" s="165">
        <f>SUM(AD59:AE59)</f>
        <v>0</v>
      </c>
      <c r="AE60" s="166"/>
      <c r="AF60" s="165">
        <f>SUM(AF59:AG59)</f>
        <v>0</v>
      </c>
      <c r="AG60" s="166"/>
      <c r="AH60" s="165">
        <f>SUM(AH59:AI59)</f>
        <v>0</v>
      </c>
      <c r="AI60" s="166"/>
      <c r="AJ60" s="165">
        <f>SUM(AJ59:AK59)</f>
        <v>0</v>
      </c>
      <c r="AK60" s="166"/>
      <c r="AL60" s="71"/>
      <c r="AM60" s="72"/>
      <c r="AN60" s="73"/>
      <c r="AO60" s="167"/>
      <c r="AP60" s="168"/>
      <c r="AQ60" s="167"/>
      <c r="AR60" s="168"/>
      <c r="AS60" s="167"/>
      <c r="AT60" s="168"/>
      <c r="AU60" s="70">
        <f>SUM(AU59)</f>
        <v>7.5</v>
      </c>
      <c r="AV60" s="165">
        <f>SUM(AV59:AW59)</f>
        <v>225</v>
      </c>
      <c r="AW60" s="166"/>
      <c r="AX60" s="165">
        <f>SUM(AX59:AY59)</f>
        <v>0</v>
      </c>
      <c r="AY60" s="166"/>
      <c r="AZ60" s="165">
        <f>SUM(AZ59:BA59)</f>
        <v>0</v>
      </c>
      <c r="BA60" s="166"/>
      <c r="BB60" s="165">
        <f>SUM(BB59:BC59)</f>
        <v>0</v>
      </c>
      <c r="BC60" s="166"/>
      <c r="BD60" s="165">
        <f>SUM(BD59:BE59)</f>
        <v>0</v>
      </c>
      <c r="BE60" s="166"/>
      <c r="BF60" s="165">
        <f>SUM(BF59:BG59)</f>
        <v>225</v>
      </c>
      <c r="BG60" s="166"/>
      <c r="BH60" s="74">
        <f t="shared" si="33"/>
        <v>100</v>
      </c>
      <c r="BI60" s="169"/>
      <c r="BJ60" s="146"/>
      <c r="BK60" s="163"/>
      <c r="BL60" s="161"/>
      <c r="BM60" s="163"/>
      <c r="BN60" s="161"/>
      <c r="BO60" s="163"/>
      <c r="BP60" s="161"/>
      <c r="BQ60" s="160"/>
      <c r="BR60" s="161"/>
    </row>
    <row r="61" spans="1:70" ht="18" customHeight="1">
      <c r="A61" s="75"/>
      <c r="B61" s="76"/>
      <c r="C61" s="115" t="s">
        <v>170</v>
      </c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16"/>
      <c r="O61" s="115">
        <f>O45+O52+O57+O60</f>
        <v>60</v>
      </c>
      <c r="P61" s="116"/>
      <c r="Q61" s="115">
        <f>Q45+Q52+Q57+Q60</f>
        <v>1800</v>
      </c>
      <c r="R61" s="116"/>
      <c r="S61" s="115">
        <f>S45+S52+S57+S60</f>
        <v>1800</v>
      </c>
      <c r="T61" s="116"/>
      <c r="U61" s="115">
        <f>U45+U52+U57+U60</f>
        <v>0</v>
      </c>
      <c r="V61" s="116"/>
      <c r="W61" s="115">
        <f>W45+W52+W57+W60</f>
        <v>1800</v>
      </c>
      <c r="X61" s="116"/>
      <c r="Y61" s="77">
        <f>Y60+Y57+Y52+Y45</f>
        <v>28.5</v>
      </c>
      <c r="Z61" s="115">
        <f>Z45+Z52+Z57+Z60</f>
        <v>855</v>
      </c>
      <c r="AA61" s="116"/>
      <c r="AB61" s="115">
        <f>AB45+AB52+AB57+AB60</f>
        <v>314</v>
      </c>
      <c r="AC61" s="116"/>
      <c r="AD61" s="115">
        <f>AD45+AD52+AD57+AD60</f>
        <v>160</v>
      </c>
      <c r="AE61" s="116"/>
      <c r="AF61" s="115">
        <f>AF45+AF52+AF57+AF60</f>
        <v>0</v>
      </c>
      <c r="AG61" s="116"/>
      <c r="AH61" s="115">
        <f>AH45+AH52+AH57+AH60</f>
        <v>154</v>
      </c>
      <c r="AI61" s="116"/>
      <c r="AJ61" s="115">
        <f>AJ45+AJ52+AJ57+AJ60</f>
        <v>541</v>
      </c>
      <c r="AK61" s="116"/>
      <c r="AL61" s="78"/>
      <c r="AM61" s="118"/>
      <c r="AN61" s="116"/>
      <c r="AO61" s="115"/>
      <c r="AP61" s="116"/>
      <c r="AQ61" s="115"/>
      <c r="AR61" s="116"/>
      <c r="AS61" s="115"/>
      <c r="AT61" s="116"/>
      <c r="AU61" s="77">
        <f>AU60+AU57+AU52+AU45</f>
        <v>31.5</v>
      </c>
      <c r="AV61" s="115">
        <f>AV45+AV52+AV57+AV60</f>
        <v>945</v>
      </c>
      <c r="AW61" s="116"/>
      <c r="AX61" s="115">
        <f>AX45+AX52+AX57+AX60</f>
        <v>154</v>
      </c>
      <c r="AY61" s="116"/>
      <c r="AZ61" s="115">
        <f>AZ45+AZ52+AZ57+AZ60</f>
        <v>82</v>
      </c>
      <c r="BA61" s="116"/>
      <c r="BB61" s="115">
        <f>BB45+BB52+BB57+BB60</f>
        <v>0</v>
      </c>
      <c r="BC61" s="116"/>
      <c r="BD61" s="115">
        <f>BD45+BD52+BD57+BD60</f>
        <v>72</v>
      </c>
      <c r="BE61" s="116"/>
      <c r="BF61" s="115">
        <f>BF45+BF52+BF57+BF60</f>
        <v>791</v>
      </c>
      <c r="BG61" s="116"/>
      <c r="BH61" s="78"/>
      <c r="BI61" s="118"/>
      <c r="BJ61" s="116"/>
      <c r="BK61" s="115"/>
      <c r="BL61" s="116"/>
      <c r="BM61" s="115"/>
      <c r="BN61" s="116"/>
      <c r="BO61" s="115"/>
      <c r="BP61" s="116"/>
      <c r="BQ61" s="117"/>
      <c r="BR61" s="116"/>
    </row>
    <row r="62" spans="1:70" ht="16.5" customHeight="1">
      <c r="A62" s="124" t="s">
        <v>171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6"/>
    </row>
    <row r="63" spans="1:70" ht="15.75" customHeight="1">
      <c r="A63" s="57">
        <v>1</v>
      </c>
      <c r="B63" s="65"/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12"/>
      <c r="P63" s="113"/>
      <c r="Q63" s="130">
        <f t="shared" ref="Q63:Q64" si="34">O63*30</f>
        <v>0</v>
      </c>
      <c r="R63" s="120"/>
      <c r="S63" s="119">
        <f t="shared" ref="S63:S64" si="35">W63</f>
        <v>0</v>
      </c>
      <c r="T63" s="120"/>
      <c r="U63" s="112"/>
      <c r="V63" s="113"/>
      <c r="W63" s="119">
        <f t="shared" ref="W63:W64" si="36">Z63+AV63</f>
        <v>0</v>
      </c>
      <c r="X63" s="120"/>
      <c r="Y63" s="59"/>
      <c r="Z63" s="119">
        <f t="shared" ref="Z63:Z64" si="37">Y63*30</f>
        <v>0</v>
      </c>
      <c r="AA63" s="120"/>
      <c r="AB63" s="119">
        <f t="shared" ref="AB63:AB64" si="38">AD63+AF63+AH63</f>
        <v>0</v>
      </c>
      <c r="AC63" s="120"/>
      <c r="AD63" s="112"/>
      <c r="AE63" s="113"/>
      <c r="AF63" s="112"/>
      <c r="AG63" s="113"/>
      <c r="AH63" s="112"/>
      <c r="AI63" s="113"/>
      <c r="AJ63" s="119">
        <f t="shared" ref="AJ63:AJ64" si="39">Z63-AB63</f>
        <v>0</v>
      </c>
      <c r="AK63" s="120"/>
      <c r="AL63" s="60" t="e">
        <f t="shared" ref="AL63:AL64" si="40">AJ63/Z63*100</f>
        <v>#DIV/0!</v>
      </c>
      <c r="AM63" s="121"/>
      <c r="AN63" s="113"/>
      <c r="AO63" s="112"/>
      <c r="AP63" s="113"/>
      <c r="AQ63" s="112"/>
      <c r="AR63" s="113"/>
      <c r="AS63" s="112"/>
      <c r="AT63" s="113"/>
      <c r="AU63" s="59"/>
      <c r="AV63" s="119">
        <f t="shared" ref="AV63:AV64" si="41">AU63*30</f>
        <v>0</v>
      </c>
      <c r="AW63" s="120"/>
      <c r="AX63" s="119">
        <f t="shared" ref="AX63:AX64" si="42">AZ63+BB63+BD63</f>
        <v>0</v>
      </c>
      <c r="AY63" s="133"/>
      <c r="AZ63" s="112"/>
      <c r="BA63" s="113"/>
      <c r="BB63" s="112"/>
      <c r="BC63" s="113"/>
      <c r="BD63" s="112"/>
      <c r="BE63" s="113"/>
      <c r="BF63" s="119">
        <f t="shared" ref="BF63:BF64" si="43">AV63-AX63</f>
        <v>0</v>
      </c>
      <c r="BG63" s="120"/>
      <c r="BH63" s="60" t="e">
        <f t="shared" ref="BH63:BH64" si="44">BF63/AV63*100</f>
        <v>#DIV/0!</v>
      </c>
      <c r="BI63" s="121"/>
      <c r="BJ63" s="113"/>
      <c r="BK63" s="112"/>
      <c r="BL63" s="131"/>
      <c r="BM63" s="112"/>
      <c r="BN63" s="113"/>
      <c r="BO63" s="112"/>
      <c r="BP63" s="131"/>
      <c r="BQ63" s="132"/>
      <c r="BR63" s="113"/>
    </row>
    <row r="64" spans="1:70" ht="15.75" customHeight="1">
      <c r="A64" s="57">
        <v>2</v>
      </c>
      <c r="B64" s="65"/>
      <c r="C64" s="128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12"/>
      <c r="P64" s="113"/>
      <c r="Q64" s="130">
        <f t="shared" si="34"/>
        <v>0</v>
      </c>
      <c r="R64" s="120"/>
      <c r="S64" s="119">
        <f t="shared" si="35"/>
        <v>0</v>
      </c>
      <c r="T64" s="120"/>
      <c r="U64" s="112"/>
      <c r="V64" s="113"/>
      <c r="W64" s="119">
        <f t="shared" si="36"/>
        <v>0</v>
      </c>
      <c r="X64" s="120"/>
      <c r="Y64" s="59"/>
      <c r="Z64" s="119">
        <f t="shared" si="37"/>
        <v>0</v>
      </c>
      <c r="AA64" s="120"/>
      <c r="AB64" s="119">
        <f t="shared" si="38"/>
        <v>0</v>
      </c>
      <c r="AC64" s="120"/>
      <c r="AD64" s="112"/>
      <c r="AE64" s="113"/>
      <c r="AF64" s="112"/>
      <c r="AG64" s="113"/>
      <c r="AH64" s="112"/>
      <c r="AI64" s="113"/>
      <c r="AJ64" s="119">
        <f t="shared" si="39"/>
        <v>0</v>
      </c>
      <c r="AK64" s="120"/>
      <c r="AL64" s="60" t="e">
        <f t="shared" si="40"/>
        <v>#DIV/0!</v>
      </c>
      <c r="AM64" s="121"/>
      <c r="AN64" s="113"/>
      <c r="AO64" s="112"/>
      <c r="AP64" s="113"/>
      <c r="AQ64" s="149">
        <v>3</v>
      </c>
      <c r="AR64" s="113"/>
      <c r="AS64" s="149">
        <v>6</v>
      </c>
      <c r="AT64" s="113"/>
      <c r="AU64" s="59"/>
      <c r="AV64" s="119">
        <f t="shared" si="41"/>
        <v>0</v>
      </c>
      <c r="AW64" s="120"/>
      <c r="AX64" s="119">
        <f t="shared" si="42"/>
        <v>0</v>
      </c>
      <c r="AY64" s="133"/>
      <c r="AZ64" s="112"/>
      <c r="BA64" s="113"/>
      <c r="BB64" s="112"/>
      <c r="BC64" s="113"/>
      <c r="BD64" s="112"/>
      <c r="BE64" s="113"/>
      <c r="BF64" s="119">
        <f t="shared" si="43"/>
        <v>0</v>
      </c>
      <c r="BG64" s="120"/>
      <c r="BH64" s="60" t="e">
        <f t="shared" si="44"/>
        <v>#DIV/0!</v>
      </c>
      <c r="BI64" s="121"/>
      <c r="BJ64" s="113"/>
      <c r="BK64" s="112"/>
      <c r="BL64" s="131"/>
      <c r="BM64" s="149">
        <v>2</v>
      </c>
      <c r="BN64" s="113"/>
      <c r="BO64" s="149">
        <v>4</v>
      </c>
      <c r="BP64" s="131"/>
      <c r="BQ64" s="132"/>
      <c r="BR64" s="113"/>
    </row>
    <row r="65" spans="1:70" ht="16.5" customHeight="1">
      <c r="A65" s="79"/>
      <c r="B65" s="80"/>
      <c r="C65" s="81"/>
      <c r="D65" s="81"/>
      <c r="E65" s="81"/>
      <c r="F65" s="81"/>
      <c r="G65" s="81"/>
      <c r="H65" s="81"/>
      <c r="I65" s="81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155" t="s">
        <v>172</v>
      </c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79"/>
      <c r="AL65" s="81"/>
      <c r="AM65" s="79"/>
      <c r="AN65" s="79"/>
      <c r="AO65" s="79"/>
      <c r="AP65" s="79"/>
      <c r="AQ65" s="79"/>
      <c r="AR65" s="79"/>
      <c r="AS65" s="79"/>
      <c r="AT65" s="79"/>
      <c r="AU65" s="82"/>
      <c r="AV65" s="79"/>
      <c r="AW65" s="79"/>
      <c r="AX65" s="79"/>
      <c r="AY65" s="79"/>
      <c r="AZ65" s="79"/>
      <c r="BA65" s="150" t="s">
        <v>173</v>
      </c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81"/>
      <c r="BN65" s="81"/>
      <c r="BO65" s="81"/>
      <c r="BP65" s="79"/>
      <c r="BQ65" s="79"/>
      <c r="BR65" s="79"/>
    </row>
    <row r="66" spans="1:70" ht="32.25" customHeight="1">
      <c r="A66" s="79"/>
      <c r="B66" s="80"/>
      <c r="C66" s="81"/>
      <c r="D66" s="81"/>
      <c r="E66" s="81"/>
      <c r="F66" s="81"/>
      <c r="G66" s="83" t="s">
        <v>57</v>
      </c>
      <c r="H66" s="157" t="s">
        <v>174</v>
      </c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6"/>
      <c r="AH66" s="157" t="s">
        <v>175</v>
      </c>
      <c r="AI66" s="125"/>
      <c r="AJ66" s="125"/>
      <c r="AK66" s="126"/>
      <c r="AL66" s="157" t="s">
        <v>176</v>
      </c>
      <c r="AM66" s="125"/>
      <c r="AN66" s="125"/>
      <c r="AO66" s="125"/>
      <c r="AP66" s="126"/>
      <c r="AQ66" s="157" t="s">
        <v>177</v>
      </c>
      <c r="AR66" s="125"/>
      <c r="AS66" s="125"/>
      <c r="AT66" s="125"/>
      <c r="AU66" s="125"/>
      <c r="AV66" s="125"/>
      <c r="AW66" s="125"/>
      <c r="AX66" s="125"/>
      <c r="AY66" s="126"/>
      <c r="AZ66" s="81"/>
      <c r="BA66" s="157" t="s">
        <v>178</v>
      </c>
      <c r="BB66" s="125"/>
      <c r="BC66" s="125"/>
      <c r="BD66" s="125"/>
      <c r="BE66" s="125"/>
      <c r="BF66" s="125"/>
      <c r="BG66" s="125"/>
      <c r="BH66" s="125"/>
      <c r="BI66" s="125"/>
      <c r="BJ66" s="126"/>
      <c r="BK66" s="157" t="s">
        <v>179</v>
      </c>
      <c r="BL66" s="125"/>
      <c r="BM66" s="125"/>
      <c r="BN66" s="125"/>
      <c r="BO66" s="125"/>
      <c r="BP66" s="125"/>
      <c r="BQ66" s="126"/>
      <c r="BR66" s="84"/>
    </row>
    <row r="67" spans="1:70" ht="16.5" customHeight="1">
      <c r="A67" s="79"/>
      <c r="B67" s="80"/>
      <c r="C67" s="81"/>
      <c r="D67" s="81"/>
      <c r="E67" s="81"/>
      <c r="F67" s="81"/>
      <c r="G67" s="83" t="s">
        <v>180</v>
      </c>
      <c r="H67" s="158" t="s">
        <v>182</v>
      </c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6"/>
      <c r="AH67" s="124">
        <v>6</v>
      </c>
      <c r="AI67" s="125"/>
      <c r="AJ67" s="125"/>
      <c r="AK67" s="126"/>
      <c r="AL67" s="124">
        <v>270</v>
      </c>
      <c r="AM67" s="125"/>
      <c r="AN67" s="125"/>
      <c r="AO67" s="125"/>
      <c r="AP67" s="126"/>
      <c r="AQ67" s="124" t="s">
        <v>183</v>
      </c>
      <c r="AR67" s="125"/>
      <c r="AS67" s="125"/>
      <c r="AT67" s="125"/>
      <c r="AU67" s="125"/>
      <c r="AV67" s="125"/>
      <c r="AW67" s="125"/>
      <c r="AX67" s="125"/>
      <c r="AY67" s="126"/>
      <c r="AZ67" s="80"/>
      <c r="BA67" s="158" t="s">
        <v>185</v>
      </c>
      <c r="BB67" s="125"/>
      <c r="BC67" s="125"/>
      <c r="BD67" s="125"/>
      <c r="BE67" s="125"/>
      <c r="BF67" s="125"/>
      <c r="BG67" s="125"/>
      <c r="BH67" s="125"/>
      <c r="BI67" s="125"/>
      <c r="BJ67" s="126"/>
      <c r="BK67" s="124">
        <v>8</v>
      </c>
      <c r="BL67" s="125"/>
      <c r="BM67" s="125"/>
      <c r="BN67" s="125"/>
      <c r="BO67" s="125"/>
      <c r="BP67" s="125"/>
      <c r="BQ67" s="126"/>
      <c r="BR67" s="79"/>
    </row>
    <row r="68" spans="1:70" ht="79.5" customHeight="1">
      <c r="A68" s="79"/>
      <c r="B68" s="80"/>
      <c r="C68" s="81"/>
      <c r="D68" s="81"/>
      <c r="E68" s="81"/>
      <c r="F68" s="81"/>
      <c r="G68" s="83"/>
      <c r="H68" s="124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6"/>
      <c r="AH68" s="124"/>
      <c r="AI68" s="125"/>
      <c r="AJ68" s="125"/>
      <c r="AK68" s="126"/>
      <c r="AL68" s="124"/>
      <c r="AM68" s="125"/>
      <c r="AN68" s="125"/>
      <c r="AO68" s="125"/>
      <c r="AP68" s="126"/>
      <c r="AQ68" s="124"/>
      <c r="AR68" s="125"/>
      <c r="AS68" s="125"/>
      <c r="AT68" s="125"/>
      <c r="AU68" s="125"/>
      <c r="AV68" s="125"/>
      <c r="AW68" s="125"/>
      <c r="AX68" s="125"/>
      <c r="AY68" s="126"/>
      <c r="AZ68" s="80"/>
      <c r="BA68" s="158" t="s">
        <v>190</v>
      </c>
      <c r="BB68" s="125"/>
      <c r="BC68" s="125"/>
      <c r="BD68" s="125"/>
      <c r="BE68" s="125"/>
      <c r="BF68" s="125"/>
      <c r="BG68" s="125"/>
      <c r="BH68" s="125"/>
      <c r="BI68" s="125"/>
      <c r="BJ68" s="126"/>
      <c r="BK68" s="124">
        <v>8</v>
      </c>
      <c r="BL68" s="125"/>
      <c r="BM68" s="125"/>
      <c r="BN68" s="125"/>
      <c r="BO68" s="125"/>
      <c r="BP68" s="125"/>
      <c r="BQ68" s="126"/>
      <c r="BR68" s="79"/>
    </row>
    <row r="69" spans="1:70" ht="15.7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2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82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ht="15.75" customHeight="1">
      <c r="A70" s="79"/>
      <c r="B70" s="154" t="s">
        <v>188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79"/>
      <c r="W70" s="79"/>
      <c r="X70" s="79"/>
      <c r="Y70" s="82"/>
      <c r="Z70" s="79"/>
      <c r="AA70" s="79"/>
      <c r="AB70" s="79"/>
      <c r="AC70" s="79"/>
      <c r="AD70" s="154" t="s">
        <v>189</v>
      </c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79"/>
      <c r="BR70" s="79"/>
    </row>
    <row r="71" spans="1:70" ht="15.75" customHeight="1">
      <c r="A71" s="7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79"/>
      <c r="W71" s="79"/>
      <c r="X71" s="79"/>
      <c r="Y71" s="82"/>
      <c r="Z71" s="79"/>
      <c r="AA71" s="79"/>
      <c r="AB71" s="79"/>
      <c r="AC71" s="79"/>
      <c r="AD71" s="81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ht="12" customHeight="1">
      <c r="A72" s="7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79"/>
      <c r="W72" s="79"/>
      <c r="X72" s="79"/>
      <c r="Y72" s="82"/>
      <c r="Z72" s="79"/>
      <c r="AA72" s="79"/>
      <c r="AB72" s="79"/>
      <c r="AC72" s="79"/>
      <c r="AD72" s="81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5.75" customHeight="1">
      <c r="A73" s="79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79"/>
      <c r="W73" s="79"/>
      <c r="X73" s="79"/>
      <c r="Y73" s="82"/>
      <c r="Z73" s="79"/>
      <c r="AA73" s="79"/>
      <c r="AB73" s="79"/>
      <c r="AC73" s="79"/>
      <c r="AD73" s="81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70" ht="15.75" customHeight="1">
      <c r="A74" s="79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79"/>
      <c r="W74" s="79"/>
      <c r="X74" s="79"/>
      <c r="Y74" s="82"/>
      <c r="Z74" s="79"/>
      <c r="AA74" s="79"/>
      <c r="AB74" s="79"/>
      <c r="AC74" s="79"/>
      <c r="AD74" s="81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</row>
    <row r="75" spans="1:70" ht="15.75" customHeight="1">
      <c r="A75" s="79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79"/>
      <c r="W75" s="79"/>
      <c r="X75" s="79"/>
      <c r="Y75" s="82"/>
      <c r="Z75" s="79"/>
      <c r="AA75" s="79"/>
      <c r="AB75" s="79"/>
      <c r="AC75" s="79"/>
      <c r="AD75" s="81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</row>
    <row r="76" spans="1:70" ht="12.75" customHeight="1">
      <c r="Y76" s="85"/>
      <c r="AU76" s="85"/>
    </row>
    <row r="77" spans="1:70" ht="12.75" customHeight="1">
      <c r="Y77" s="85"/>
      <c r="AU77" s="85"/>
    </row>
    <row r="78" spans="1:70" ht="12.75" customHeight="1">
      <c r="Y78" s="85"/>
      <c r="AU78" s="85"/>
    </row>
    <row r="79" spans="1:70" ht="12.75" customHeight="1">
      <c r="Y79" s="85"/>
      <c r="AU79" s="85"/>
    </row>
    <row r="80" spans="1:70" ht="12.75" customHeight="1">
      <c r="Y80" s="85"/>
      <c r="AU80" s="85"/>
    </row>
    <row r="81" spans="25:47" ht="12.75" customHeight="1">
      <c r="Y81" s="85"/>
      <c r="AU81" s="85"/>
    </row>
    <row r="82" spans="25:47" ht="12.75" customHeight="1">
      <c r="Y82" s="85"/>
      <c r="AU82" s="85"/>
    </row>
    <row r="83" spans="25:47" ht="12.75" customHeight="1">
      <c r="Y83" s="85"/>
      <c r="AU83" s="85"/>
    </row>
    <row r="84" spans="25:47" ht="12.75" customHeight="1">
      <c r="Y84" s="85"/>
      <c r="AU84" s="85"/>
    </row>
    <row r="85" spans="25:47" ht="12.75" customHeight="1">
      <c r="Y85" s="85"/>
      <c r="AU85" s="85"/>
    </row>
    <row r="86" spans="25:47" ht="12.75" customHeight="1">
      <c r="Y86" s="85"/>
      <c r="AU86" s="85"/>
    </row>
    <row r="87" spans="25:47" ht="12.75" customHeight="1">
      <c r="Y87" s="85"/>
      <c r="AU87" s="85"/>
    </row>
    <row r="88" spans="25:47" ht="12.75" customHeight="1">
      <c r="Y88" s="85"/>
      <c r="AU88" s="85"/>
    </row>
    <row r="89" spans="25:47" ht="12.75" customHeight="1">
      <c r="Y89" s="85"/>
      <c r="AU89" s="85"/>
    </row>
    <row r="90" spans="25:47" ht="12.75" customHeight="1">
      <c r="Y90" s="85"/>
      <c r="AU90" s="85"/>
    </row>
    <row r="91" spans="25:47" ht="12.75" customHeight="1">
      <c r="Y91" s="85"/>
      <c r="AU91" s="85"/>
    </row>
    <row r="92" spans="25:47" ht="12.75" customHeight="1">
      <c r="Y92" s="85"/>
      <c r="AU92" s="85"/>
    </row>
    <row r="93" spans="25:47" ht="12.75" customHeight="1">
      <c r="Y93" s="85"/>
      <c r="AU93" s="85"/>
    </row>
    <row r="94" spans="25:47" ht="12.75" customHeight="1">
      <c r="Y94" s="85"/>
      <c r="AU94" s="85"/>
    </row>
    <row r="95" spans="25:47" ht="12.75" customHeight="1">
      <c r="Y95" s="85"/>
      <c r="AU95" s="85"/>
    </row>
    <row r="96" spans="25:47" ht="12.75" customHeight="1">
      <c r="Y96" s="85"/>
      <c r="AU96" s="85"/>
    </row>
    <row r="97" spans="25:47" ht="12.75" customHeight="1">
      <c r="Y97" s="85"/>
      <c r="AU97" s="85"/>
    </row>
    <row r="98" spans="25:47" ht="12.75" customHeight="1">
      <c r="Y98" s="85"/>
      <c r="AU98" s="85"/>
    </row>
    <row r="99" spans="25:47" ht="12.75" customHeight="1">
      <c r="Y99" s="85"/>
      <c r="AU99" s="85"/>
    </row>
    <row r="100" spans="25:47" ht="12.75" customHeight="1">
      <c r="Y100" s="85"/>
      <c r="AU100" s="85"/>
    </row>
    <row r="101" spans="25:47" ht="12.75" customHeight="1">
      <c r="Y101" s="85"/>
      <c r="AU101" s="85"/>
    </row>
    <row r="102" spans="25:47" ht="12.75" customHeight="1">
      <c r="Y102" s="85"/>
      <c r="AU102" s="85"/>
    </row>
    <row r="103" spans="25:47" ht="12.75" customHeight="1">
      <c r="Y103" s="85"/>
      <c r="AU103" s="85"/>
    </row>
    <row r="104" spans="25:47" ht="12.75" customHeight="1">
      <c r="Y104" s="85"/>
      <c r="AU104" s="85"/>
    </row>
    <row r="105" spans="25:47" ht="12.75" customHeight="1">
      <c r="Y105" s="85"/>
      <c r="AU105" s="85"/>
    </row>
    <row r="106" spans="25:47" ht="12.75" customHeight="1">
      <c r="Y106" s="85"/>
      <c r="AU106" s="85"/>
    </row>
    <row r="107" spans="25:47" ht="12.75" customHeight="1">
      <c r="Y107" s="85"/>
      <c r="AU107" s="85"/>
    </row>
    <row r="108" spans="25:47" ht="12.75" customHeight="1">
      <c r="Y108" s="85"/>
      <c r="AU108" s="85"/>
    </row>
    <row r="109" spans="25:47" ht="12.75" customHeight="1">
      <c r="Y109" s="85"/>
      <c r="AU109" s="85"/>
    </row>
    <row r="110" spans="25:47" ht="12.75" customHeight="1">
      <c r="Y110" s="85"/>
      <c r="AU110" s="85"/>
    </row>
    <row r="111" spans="25:47" ht="12.75" customHeight="1">
      <c r="Y111" s="85"/>
      <c r="AU111" s="85"/>
    </row>
    <row r="112" spans="25:47" ht="12.75" customHeight="1">
      <c r="Y112" s="85"/>
      <c r="AU112" s="85"/>
    </row>
    <row r="113" spans="25:47" ht="12.75" customHeight="1">
      <c r="Y113" s="85"/>
      <c r="AU113" s="85"/>
    </row>
    <row r="114" spans="25:47" ht="12.75" customHeight="1">
      <c r="Y114" s="85"/>
      <c r="AU114" s="85"/>
    </row>
    <row r="115" spans="25:47" ht="12.75" customHeight="1">
      <c r="Y115" s="85"/>
      <c r="AU115" s="85"/>
    </row>
    <row r="116" spans="25:47" ht="12.75" customHeight="1">
      <c r="Y116" s="85"/>
      <c r="AU116" s="85"/>
    </row>
    <row r="117" spans="25:47" ht="12.75" customHeight="1">
      <c r="Y117" s="85"/>
      <c r="AU117" s="85"/>
    </row>
    <row r="118" spans="25:47" ht="12.75" customHeight="1">
      <c r="Y118" s="85"/>
      <c r="AU118" s="85"/>
    </row>
    <row r="119" spans="25:47" ht="12.75" customHeight="1">
      <c r="Y119" s="85"/>
      <c r="AU119" s="85"/>
    </row>
    <row r="120" spans="25:47" ht="12.75" customHeight="1">
      <c r="Y120" s="85"/>
      <c r="AU120" s="85"/>
    </row>
    <row r="121" spans="25:47" ht="12.75" customHeight="1">
      <c r="Y121" s="85"/>
      <c r="AU121" s="85"/>
    </row>
    <row r="122" spans="25:47" ht="12.75" customHeight="1">
      <c r="Y122" s="85"/>
      <c r="AU122" s="85"/>
    </row>
    <row r="123" spans="25:47" ht="12.75" customHeight="1">
      <c r="Y123" s="85"/>
      <c r="AU123" s="85"/>
    </row>
    <row r="124" spans="25:47" ht="12.75" customHeight="1">
      <c r="Y124" s="85"/>
      <c r="AU124" s="85"/>
    </row>
    <row r="125" spans="25:47" ht="12.75" customHeight="1">
      <c r="Y125" s="85"/>
      <c r="AU125" s="85"/>
    </row>
    <row r="126" spans="25:47" ht="12.75" customHeight="1">
      <c r="Y126" s="85"/>
      <c r="AU126" s="85"/>
    </row>
    <row r="127" spans="25:47" ht="12.75" customHeight="1">
      <c r="Y127" s="85"/>
      <c r="AU127" s="85"/>
    </row>
    <row r="128" spans="25:47" ht="12.75" customHeight="1">
      <c r="Y128" s="85"/>
      <c r="AU128" s="85"/>
    </row>
    <row r="129" spans="25:47" ht="12.75" customHeight="1">
      <c r="Y129" s="85"/>
      <c r="AU129" s="85"/>
    </row>
    <row r="130" spans="25:47" ht="12.75" customHeight="1">
      <c r="Y130" s="85"/>
      <c r="AU130" s="85"/>
    </row>
    <row r="131" spans="25:47" ht="12.75" customHeight="1">
      <c r="Y131" s="85"/>
      <c r="AU131" s="85"/>
    </row>
    <row r="132" spans="25:47" ht="12.75" customHeight="1">
      <c r="Y132" s="85"/>
      <c r="AU132" s="85"/>
    </row>
    <row r="133" spans="25:47" ht="12.75" customHeight="1">
      <c r="Y133" s="85"/>
      <c r="AU133" s="85"/>
    </row>
    <row r="134" spans="25:47" ht="12.75" customHeight="1">
      <c r="Y134" s="85"/>
      <c r="AU134" s="85"/>
    </row>
    <row r="135" spans="25:47" ht="12.75" customHeight="1">
      <c r="Y135" s="85"/>
      <c r="AU135" s="85"/>
    </row>
    <row r="136" spans="25:47" ht="12.75" customHeight="1">
      <c r="Y136" s="85"/>
      <c r="AU136" s="85"/>
    </row>
    <row r="137" spans="25:47" ht="12.75" customHeight="1">
      <c r="Y137" s="85"/>
      <c r="AU137" s="85"/>
    </row>
    <row r="138" spans="25:47" ht="12.75" customHeight="1">
      <c r="Y138" s="85"/>
      <c r="AU138" s="85"/>
    </row>
    <row r="139" spans="25:47" ht="12.75" customHeight="1">
      <c r="Y139" s="85"/>
      <c r="AU139" s="85"/>
    </row>
    <row r="140" spans="25:47" ht="12.75" customHeight="1">
      <c r="Y140" s="85"/>
      <c r="AU140" s="85"/>
    </row>
    <row r="141" spans="25:47" ht="12.75" customHeight="1">
      <c r="Y141" s="85"/>
      <c r="AU141" s="85"/>
    </row>
    <row r="142" spans="25:47" ht="12.75" customHeight="1">
      <c r="Y142" s="85"/>
      <c r="AU142" s="85"/>
    </row>
    <row r="143" spans="25:47" ht="12.75" customHeight="1">
      <c r="Y143" s="85"/>
      <c r="AU143" s="85"/>
    </row>
    <row r="144" spans="25:47" ht="12.75" customHeight="1">
      <c r="Y144" s="85"/>
      <c r="AU144" s="85"/>
    </row>
    <row r="145" spans="25:47" ht="12.75" customHeight="1">
      <c r="Y145" s="85"/>
      <c r="AU145" s="85"/>
    </row>
    <row r="146" spans="25:47" ht="12.75" customHeight="1">
      <c r="Y146" s="85"/>
      <c r="AU146" s="85"/>
    </row>
    <row r="147" spans="25:47" ht="12.75" customHeight="1">
      <c r="Y147" s="85"/>
      <c r="AU147" s="85"/>
    </row>
    <row r="148" spans="25:47" ht="12.75" customHeight="1">
      <c r="Y148" s="85"/>
      <c r="AU148" s="85"/>
    </row>
    <row r="149" spans="25:47" ht="12.75" customHeight="1">
      <c r="Y149" s="85"/>
      <c r="AU149" s="85"/>
    </row>
    <row r="150" spans="25:47" ht="12.75" customHeight="1">
      <c r="Y150" s="85"/>
      <c r="AU150" s="85"/>
    </row>
    <row r="151" spans="25:47" ht="12.75" customHeight="1">
      <c r="Y151" s="85"/>
      <c r="AU151" s="85"/>
    </row>
    <row r="152" spans="25:47" ht="12.75" customHeight="1">
      <c r="Y152" s="85"/>
      <c r="AU152" s="85"/>
    </row>
    <row r="153" spans="25:47" ht="12.75" customHeight="1">
      <c r="Y153" s="85"/>
      <c r="AU153" s="85"/>
    </row>
    <row r="154" spans="25:47" ht="12.75" customHeight="1">
      <c r="Y154" s="85"/>
      <c r="AU154" s="85"/>
    </row>
    <row r="155" spans="25:47" ht="12.75" customHeight="1">
      <c r="Y155" s="85"/>
      <c r="AU155" s="85"/>
    </row>
    <row r="156" spans="25:47" ht="12.75" customHeight="1">
      <c r="Y156" s="85"/>
      <c r="AU156" s="85"/>
    </row>
    <row r="157" spans="25:47" ht="12.75" customHeight="1">
      <c r="Y157" s="85"/>
      <c r="AU157" s="85"/>
    </row>
    <row r="158" spans="25:47" ht="12.75" customHeight="1">
      <c r="Y158" s="85"/>
      <c r="AU158" s="85"/>
    </row>
    <row r="159" spans="25:47" ht="12.75" customHeight="1">
      <c r="Y159" s="85"/>
      <c r="AU159" s="85"/>
    </row>
    <row r="160" spans="25:47" ht="12.75" customHeight="1">
      <c r="Y160" s="85"/>
      <c r="AU160" s="85"/>
    </row>
    <row r="161" spans="25:47" ht="12.75" customHeight="1">
      <c r="Y161" s="85"/>
      <c r="AU161" s="85"/>
    </row>
    <row r="162" spans="25:47" ht="12.75" customHeight="1">
      <c r="Y162" s="85"/>
      <c r="AU162" s="85"/>
    </row>
    <row r="163" spans="25:47" ht="12.75" customHeight="1">
      <c r="Y163" s="85"/>
      <c r="AU163" s="85"/>
    </row>
    <row r="164" spans="25:47" ht="12.75" customHeight="1">
      <c r="Y164" s="85"/>
      <c r="AU164" s="85"/>
    </row>
    <row r="165" spans="25:47" ht="12.75" customHeight="1">
      <c r="Y165" s="85"/>
      <c r="AU165" s="85"/>
    </row>
    <row r="166" spans="25:47" ht="12.75" customHeight="1">
      <c r="Y166" s="85"/>
      <c r="AU166" s="85"/>
    </row>
    <row r="167" spans="25:47" ht="12.75" customHeight="1">
      <c r="Y167" s="85"/>
      <c r="AU167" s="85"/>
    </row>
    <row r="168" spans="25:47" ht="12.75" customHeight="1">
      <c r="Y168" s="85"/>
      <c r="AU168" s="85"/>
    </row>
    <row r="169" spans="25:47" ht="12.75" customHeight="1">
      <c r="Y169" s="85"/>
      <c r="AU169" s="85"/>
    </row>
    <row r="170" spans="25:47" ht="12.75" customHeight="1">
      <c r="Y170" s="85"/>
      <c r="AU170" s="85"/>
    </row>
    <row r="171" spans="25:47" ht="12.75" customHeight="1">
      <c r="Y171" s="85"/>
      <c r="AU171" s="85"/>
    </row>
    <row r="172" spans="25:47" ht="12.75" customHeight="1">
      <c r="Y172" s="85"/>
      <c r="AU172" s="85"/>
    </row>
    <row r="173" spans="25:47" ht="12.75" customHeight="1">
      <c r="Y173" s="85"/>
      <c r="AU173" s="85"/>
    </row>
    <row r="174" spans="25:47" ht="12.75" customHeight="1">
      <c r="Y174" s="85"/>
      <c r="AU174" s="85"/>
    </row>
    <row r="175" spans="25:47" ht="12.75" customHeight="1">
      <c r="Y175" s="85"/>
      <c r="AU175" s="85"/>
    </row>
    <row r="176" spans="25:47" ht="12.75" customHeight="1">
      <c r="Y176" s="85"/>
      <c r="AU176" s="85"/>
    </row>
    <row r="177" spans="25:47" ht="12.75" customHeight="1">
      <c r="Y177" s="85"/>
      <c r="AU177" s="85"/>
    </row>
    <row r="178" spans="25:47" ht="12.75" customHeight="1">
      <c r="Y178" s="85"/>
      <c r="AU178" s="85"/>
    </row>
    <row r="179" spans="25:47" ht="12.75" customHeight="1">
      <c r="Y179" s="85"/>
      <c r="AU179" s="85"/>
    </row>
    <row r="180" spans="25:47" ht="12.75" customHeight="1">
      <c r="Y180" s="85"/>
      <c r="AU180" s="85"/>
    </row>
    <row r="181" spans="25:47" ht="12.75" customHeight="1">
      <c r="Y181" s="85"/>
      <c r="AU181" s="85"/>
    </row>
    <row r="182" spans="25:47" ht="12.75" customHeight="1">
      <c r="Y182" s="85"/>
      <c r="AU182" s="85"/>
    </row>
    <row r="183" spans="25:47" ht="12.75" customHeight="1">
      <c r="Y183" s="85"/>
      <c r="AU183" s="85"/>
    </row>
    <row r="184" spans="25:47" ht="12.75" customHeight="1">
      <c r="Y184" s="85"/>
      <c r="AU184" s="85"/>
    </row>
    <row r="185" spans="25:47" ht="12.75" customHeight="1">
      <c r="Y185" s="85"/>
      <c r="AU185" s="85"/>
    </row>
    <row r="186" spans="25:47" ht="12.75" customHeight="1">
      <c r="Y186" s="85"/>
      <c r="AU186" s="85"/>
    </row>
    <row r="187" spans="25:47" ht="12.75" customHeight="1">
      <c r="Y187" s="85"/>
      <c r="AU187" s="85"/>
    </row>
    <row r="188" spans="25:47" ht="12.75" customHeight="1">
      <c r="Y188" s="85"/>
      <c r="AU188" s="85"/>
    </row>
    <row r="189" spans="25:47" ht="12.75" customHeight="1">
      <c r="Y189" s="85"/>
      <c r="AU189" s="85"/>
    </row>
    <row r="190" spans="25:47" ht="12.75" customHeight="1">
      <c r="Y190" s="85"/>
      <c r="AU190" s="85"/>
    </row>
    <row r="191" spans="25:47" ht="12.75" customHeight="1">
      <c r="Y191" s="85"/>
      <c r="AU191" s="85"/>
    </row>
    <row r="192" spans="25:47" ht="12.75" customHeight="1">
      <c r="Y192" s="85"/>
      <c r="AU192" s="85"/>
    </row>
    <row r="193" spans="25:47" ht="12.75" customHeight="1">
      <c r="Y193" s="85"/>
      <c r="AU193" s="85"/>
    </row>
    <row r="194" spans="25:47" ht="12.75" customHeight="1">
      <c r="Y194" s="85"/>
      <c r="AU194" s="85"/>
    </row>
    <row r="195" spans="25:47" ht="12.75" customHeight="1">
      <c r="Y195" s="85"/>
      <c r="AU195" s="85"/>
    </row>
    <row r="196" spans="25:47" ht="12.75" customHeight="1">
      <c r="Y196" s="85"/>
      <c r="AU196" s="85"/>
    </row>
    <row r="197" spans="25:47" ht="12.75" customHeight="1">
      <c r="Y197" s="85"/>
      <c r="AU197" s="85"/>
    </row>
    <row r="198" spans="25:47" ht="12.75" customHeight="1">
      <c r="Y198" s="85"/>
      <c r="AU198" s="85"/>
    </row>
    <row r="199" spans="25:47" ht="12.75" customHeight="1">
      <c r="Y199" s="85"/>
      <c r="AU199" s="85"/>
    </row>
    <row r="200" spans="25:47" ht="12.75" customHeight="1">
      <c r="Y200" s="85"/>
      <c r="AU200" s="85"/>
    </row>
    <row r="201" spans="25:47" ht="12.75" customHeight="1">
      <c r="Y201" s="85"/>
      <c r="AU201" s="85"/>
    </row>
    <row r="202" spans="25:47" ht="12.75" customHeight="1">
      <c r="Y202" s="85"/>
      <c r="AU202" s="85"/>
    </row>
    <row r="203" spans="25:47" ht="12.75" customHeight="1">
      <c r="Y203" s="85"/>
      <c r="AU203" s="85"/>
    </row>
    <row r="204" spans="25:47" ht="12.75" customHeight="1">
      <c r="Y204" s="85"/>
      <c r="AU204" s="85"/>
    </row>
    <row r="205" spans="25:47" ht="12.75" customHeight="1">
      <c r="Y205" s="85"/>
      <c r="AU205" s="85"/>
    </row>
    <row r="206" spans="25:47" ht="12.75" customHeight="1">
      <c r="Y206" s="85"/>
      <c r="AU206" s="85"/>
    </row>
    <row r="207" spans="25:47" ht="12.75" customHeight="1">
      <c r="Y207" s="85"/>
      <c r="AU207" s="85"/>
    </row>
    <row r="208" spans="25:47" ht="12.75" customHeight="1">
      <c r="Y208" s="85"/>
      <c r="AU208" s="85"/>
    </row>
    <row r="209" spans="25:47" ht="12.75" customHeight="1">
      <c r="Y209" s="85"/>
      <c r="AU209" s="85"/>
    </row>
    <row r="210" spans="25:47" ht="12.75" customHeight="1">
      <c r="Y210" s="85"/>
      <c r="AU210" s="85"/>
    </row>
    <row r="211" spans="25:47" ht="12.75" customHeight="1">
      <c r="Y211" s="85"/>
      <c r="AU211" s="85"/>
    </row>
    <row r="212" spans="25:47" ht="12.75" customHeight="1">
      <c r="Y212" s="85"/>
      <c r="AU212" s="85"/>
    </row>
    <row r="213" spans="25:47" ht="12.75" customHeight="1">
      <c r="Y213" s="85"/>
      <c r="AU213" s="85"/>
    </row>
    <row r="214" spans="25:47" ht="12.75" customHeight="1">
      <c r="Y214" s="85"/>
      <c r="AU214" s="85"/>
    </row>
    <row r="215" spans="25:47" ht="12.75" customHeight="1">
      <c r="Y215" s="85"/>
      <c r="AU215" s="85"/>
    </row>
    <row r="216" spans="25:47" ht="12.75" customHeight="1">
      <c r="Y216" s="85"/>
      <c r="AU216" s="85"/>
    </row>
    <row r="217" spans="25:47" ht="12.75" customHeight="1">
      <c r="Y217" s="85"/>
      <c r="AU217" s="85"/>
    </row>
    <row r="218" spans="25:47" ht="12.75" customHeight="1">
      <c r="Y218" s="85"/>
      <c r="AU218" s="85"/>
    </row>
    <row r="219" spans="25:47" ht="12.75" customHeight="1">
      <c r="Y219" s="85"/>
      <c r="AU219" s="85"/>
    </row>
    <row r="220" spans="25:47" ht="12.75" customHeight="1">
      <c r="Y220" s="85"/>
      <c r="AU220" s="85"/>
    </row>
    <row r="221" spans="25:47" ht="12.75" customHeight="1">
      <c r="Y221" s="85"/>
      <c r="AU221" s="85"/>
    </row>
    <row r="222" spans="25:47" ht="12.75" customHeight="1">
      <c r="Y222" s="85"/>
      <c r="AU222" s="85"/>
    </row>
    <row r="223" spans="25:47" ht="12.75" customHeight="1">
      <c r="Y223" s="85"/>
      <c r="AU223" s="85"/>
    </row>
    <row r="224" spans="25:47" ht="12.75" customHeight="1">
      <c r="Y224" s="85"/>
      <c r="AU224" s="85"/>
    </row>
    <row r="225" spans="25:47" ht="12.75" customHeight="1">
      <c r="Y225" s="85"/>
      <c r="AU225" s="85"/>
    </row>
    <row r="226" spans="25:47" ht="12.75" customHeight="1">
      <c r="Y226" s="85"/>
      <c r="AU226" s="85"/>
    </row>
    <row r="227" spans="25:47" ht="12.75" customHeight="1">
      <c r="Y227" s="85"/>
      <c r="AU227" s="85"/>
    </row>
    <row r="228" spans="25:47" ht="12.75" customHeight="1">
      <c r="Y228" s="85"/>
      <c r="AU228" s="85"/>
    </row>
    <row r="229" spans="25:47" ht="12.75" customHeight="1">
      <c r="Y229" s="85"/>
      <c r="AU229" s="85"/>
    </row>
    <row r="230" spans="25:47" ht="12.75" customHeight="1">
      <c r="Y230" s="85"/>
      <c r="AU230" s="85"/>
    </row>
    <row r="231" spans="25:47" ht="12.75" customHeight="1">
      <c r="Y231" s="85"/>
      <c r="AU231" s="85"/>
    </row>
    <row r="232" spans="25:47" ht="12.75" customHeight="1">
      <c r="Y232" s="85"/>
      <c r="AU232" s="85"/>
    </row>
    <row r="233" spans="25:47" ht="12.75" customHeight="1">
      <c r="Y233" s="85"/>
      <c r="AU233" s="85"/>
    </row>
    <row r="234" spans="25:47" ht="12.75" customHeight="1">
      <c r="Y234" s="85"/>
      <c r="AU234" s="85"/>
    </row>
    <row r="235" spans="25:47" ht="12.75" customHeight="1">
      <c r="Y235" s="85"/>
      <c r="AU235" s="85"/>
    </row>
    <row r="236" spans="25:47" ht="12.75" customHeight="1">
      <c r="Y236" s="85"/>
      <c r="AU236" s="85"/>
    </row>
    <row r="237" spans="25:47" ht="12.75" customHeight="1">
      <c r="Y237" s="85"/>
      <c r="AU237" s="85"/>
    </row>
    <row r="238" spans="25:47" ht="12.75" customHeight="1">
      <c r="Y238" s="85"/>
      <c r="AU238" s="85"/>
    </row>
    <row r="239" spans="25:47" ht="12.75" customHeight="1">
      <c r="Y239" s="85"/>
      <c r="AU239" s="85"/>
    </row>
    <row r="240" spans="25:47" ht="12.75" customHeight="1">
      <c r="Y240" s="85"/>
      <c r="AU240" s="85"/>
    </row>
    <row r="241" spans="25:47" ht="12.75" customHeight="1">
      <c r="Y241" s="85"/>
      <c r="AU241" s="85"/>
    </row>
    <row r="242" spans="25:47" ht="12.75" customHeight="1">
      <c r="Y242" s="85"/>
      <c r="AU242" s="85"/>
    </row>
    <row r="243" spans="25:47" ht="12.75" customHeight="1">
      <c r="Y243" s="85"/>
      <c r="AU243" s="85"/>
    </row>
    <row r="244" spans="25:47" ht="12.75" customHeight="1">
      <c r="Y244" s="85"/>
      <c r="AU244" s="85"/>
    </row>
    <row r="245" spans="25:47" ht="12.75" customHeight="1">
      <c r="Y245" s="85"/>
      <c r="AU245" s="85"/>
    </row>
    <row r="246" spans="25:47" ht="12.75" customHeight="1">
      <c r="Y246" s="85"/>
      <c r="AU246" s="85"/>
    </row>
    <row r="247" spans="25:47" ht="12.75" customHeight="1">
      <c r="Y247" s="85"/>
      <c r="AU247" s="85"/>
    </row>
    <row r="248" spans="25:47" ht="12.75" customHeight="1">
      <c r="Y248" s="85"/>
      <c r="AU248" s="85"/>
    </row>
    <row r="249" spans="25:47" ht="12.75" customHeight="1">
      <c r="Y249" s="85"/>
      <c r="AU249" s="85"/>
    </row>
    <row r="250" spans="25:47" ht="12.75" customHeight="1">
      <c r="Y250" s="85"/>
      <c r="AU250" s="85"/>
    </row>
    <row r="251" spans="25:47" ht="12.75" customHeight="1">
      <c r="Y251" s="85"/>
      <c r="AU251" s="85"/>
    </row>
    <row r="252" spans="25:47" ht="12.75" customHeight="1">
      <c r="Y252" s="85"/>
      <c r="AU252" s="85"/>
    </row>
    <row r="253" spans="25:47" ht="12.75" customHeight="1">
      <c r="Y253" s="85"/>
      <c r="AU253" s="85"/>
    </row>
    <row r="254" spans="25:47" ht="12.75" customHeight="1">
      <c r="Y254" s="85"/>
      <c r="AU254" s="85"/>
    </row>
    <row r="255" spans="25:47" ht="12.75" customHeight="1">
      <c r="Y255" s="85"/>
      <c r="AU255" s="85"/>
    </row>
    <row r="256" spans="25:47" ht="12.75" customHeight="1">
      <c r="Y256" s="85"/>
      <c r="AU256" s="85"/>
    </row>
    <row r="257" spans="25:47" ht="12.75" customHeight="1">
      <c r="Y257" s="85"/>
      <c r="AU257" s="85"/>
    </row>
    <row r="258" spans="25:47" ht="12.75" customHeight="1">
      <c r="Y258" s="85"/>
      <c r="AU258" s="85"/>
    </row>
    <row r="259" spans="25:47" ht="12.75" customHeight="1">
      <c r="Y259" s="85"/>
      <c r="AU259" s="85"/>
    </row>
    <row r="260" spans="25:47" ht="12.75" customHeight="1">
      <c r="Y260" s="85"/>
      <c r="AU260" s="85"/>
    </row>
    <row r="261" spans="25:47" ht="12.75" customHeight="1">
      <c r="Y261" s="85"/>
      <c r="AU261" s="85"/>
    </row>
    <row r="262" spans="25:47" ht="12.75" customHeight="1">
      <c r="Y262" s="85"/>
      <c r="AU262" s="85"/>
    </row>
    <row r="263" spans="25:47" ht="12.75" customHeight="1">
      <c r="Y263" s="85"/>
      <c r="AU263" s="85"/>
    </row>
    <row r="264" spans="25:47" ht="12.75" customHeight="1">
      <c r="Y264" s="85"/>
      <c r="AU264" s="85"/>
    </row>
    <row r="265" spans="25:47" ht="12.75" customHeight="1">
      <c r="Y265" s="85"/>
      <c r="AU265" s="85"/>
    </row>
    <row r="266" spans="25:47" ht="12.75" customHeight="1">
      <c r="Y266" s="85"/>
      <c r="AU266" s="85"/>
    </row>
    <row r="267" spans="25:47" ht="12.75" customHeight="1">
      <c r="Y267" s="85"/>
      <c r="AU267" s="85"/>
    </row>
    <row r="268" spans="25:47" ht="12.75" customHeight="1">
      <c r="Y268" s="85"/>
      <c r="AU268" s="85"/>
    </row>
    <row r="269" spans="25:47" ht="12.75" customHeight="1">
      <c r="Y269" s="85"/>
      <c r="AU269" s="85"/>
    </row>
    <row r="270" spans="25:47" ht="12.75" customHeight="1">
      <c r="Y270" s="85"/>
      <c r="AU270" s="85"/>
    </row>
    <row r="271" spans="25:47" ht="15.75" customHeight="1"/>
    <row r="272" spans="25:4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40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AS35:AT35"/>
    <mergeCell ref="AV35:AW35"/>
    <mergeCell ref="AX35:AY35"/>
    <mergeCell ref="AZ35:BA35"/>
    <mergeCell ref="BB35:BC35"/>
    <mergeCell ref="BD35:BE35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D36:BE36"/>
    <mergeCell ref="BF36:BG36"/>
    <mergeCell ref="BI36:BJ36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BB37:BC37"/>
    <mergeCell ref="BD37:BE37"/>
    <mergeCell ref="BF37:BG37"/>
    <mergeCell ref="BI37:BJ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C36:N36"/>
    <mergeCell ref="O36:P36"/>
    <mergeCell ref="BK35:BL35"/>
    <mergeCell ref="BM35:BN35"/>
    <mergeCell ref="BO35:BP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V36:AW36"/>
    <mergeCell ref="AJ36:AK36"/>
    <mergeCell ref="AM36:AN36"/>
    <mergeCell ref="AO36:AP36"/>
    <mergeCell ref="AQ36:AR36"/>
    <mergeCell ref="AS36:AT36"/>
    <mergeCell ref="AX36:AY36"/>
    <mergeCell ref="AZ36:BA36"/>
    <mergeCell ref="BB36:BC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S29:T33"/>
    <mergeCell ref="Q35:R35"/>
    <mergeCell ref="S35:T35"/>
    <mergeCell ref="U35:V35"/>
    <mergeCell ref="W35:X35"/>
    <mergeCell ref="Z35:AA35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Z29:AA33"/>
    <mergeCell ref="A34:BR34"/>
    <mergeCell ref="C28:N33"/>
    <mergeCell ref="C35:N35"/>
    <mergeCell ref="O35:P35"/>
    <mergeCell ref="Q29:R33"/>
    <mergeCell ref="BF35:BG35"/>
    <mergeCell ref="BI35:BJ35"/>
    <mergeCell ref="AQ35:AR35"/>
    <mergeCell ref="AB37:AC37"/>
    <mergeCell ref="AD37:AE37"/>
    <mergeCell ref="AF37:AG37"/>
    <mergeCell ref="AH37:AI37"/>
    <mergeCell ref="AJ37:AK37"/>
    <mergeCell ref="C37:N37"/>
    <mergeCell ref="O37:P37"/>
    <mergeCell ref="Q37:R37"/>
    <mergeCell ref="S37:T37"/>
    <mergeCell ref="U37:V37"/>
    <mergeCell ref="W37:X37"/>
    <mergeCell ref="Z37:AA37"/>
    <mergeCell ref="BF38:BG38"/>
    <mergeCell ref="BI38:BJ38"/>
    <mergeCell ref="BK38:BL38"/>
    <mergeCell ref="BM38:BN38"/>
    <mergeCell ref="BO38:BP38"/>
    <mergeCell ref="BQ38:BR38"/>
    <mergeCell ref="BO39:BP39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AB39:AC39"/>
    <mergeCell ref="AD39:AE39"/>
    <mergeCell ref="AF39:AG39"/>
    <mergeCell ref="AH39:AI39"/>
    <mergeCell ref="AJ39:AK39"/>
    <mergeCell ref="AM39:AN39"/>
    <mergeCell ref="AO39:AP39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BK40:BL40"/>
    <mergeCell ref="BM40:BN40"/>
    <mergeCell ref="BO40:BP40"/>
    <mergeCell ref="BQ40:BR40"/>
    <mergeCell ref="BO41:BP41"/>
    <mergeCell ref="BQ41:BR41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AV40:AW40"/>
    <mergeCell ref="AX40:AY40"/>
    <mergeCell ref="AZ40:BA40"/>
    <mergeCell ref="BB40:BC40"/>
    <mergeCell ref="BD40:BE40"/>
    <mergeCell ref="C41:N41"/>
    <mergeCell ref="O41:P41"/>
    <mergeCell ref="Q41:R41"/>
    <mergeCell ref="S41:T41"/>
    <mergeCell ref="U41:V41"/>
    <mergeCell ref="W41:X41"/>
    <mergeCell ref="Z41:AA41"/>
    <mergeCell ref="AQ44:AR44"/>
    <mergeCell ref="AS44:AT44"/>
    <mergeCell ref="AB44:AC44"/>
    <mergeCell ref="AD44:AE44"/>
    <mergeCell ref="AF44:AG44"/>
    <mergeCell ref="AH44:AI44"/>
    <mergeCell ref="AJ44:AK44"/>
    <mergeCell ref="AM44:AN44"/>
    <mergeCell ref="AO44:AP44"/>
    <mergeCell ref="AB43:AC43"/>
    <mergeCell ref="AD43:AE43"/>
    <mergeCell ref="AF43:AG43"/>
    <mergeCell ref="AH43:AI43"/>
    <mergeCell ref="AJ43:AK43"/>
    <mergeCell ref="AM43:AN43"/>
    <mergeCell ref="AO43:AP43"/>
    <mergeCell ref="AB42:AC42"/>
    <mergeCell ref="AD42:AE42"/>
    <mergeCell ref="AF42:AG42"/>
    <mergeCell ref="C43:N43"/>
    <mergeCell ref="O43:P43"/>
    <mergeCell ref="Q43:R43"/>
    <mergeCell ref="S43:T43"/>
    <mergeCell ref="U43:V43"/>
    <mergeCell ref="W43:X43"/>
    <mergeCell ref="Z43:AA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F43:BG43"/>
    <mergeCell ref="BI43:BJ43"/>
    <mergeCell ref="BK43:BL43"/>
    <mergeCell ref="BM43:BN43"/>
    <mergeCell ref="C44:N44"/>
    <mergeCell ref="O44:P44"/>
    <mergeCell ref="Q44:R44"/>
    <mergeCell ref="S44:T44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C42:N42"/>
    <mergeCell ref="O42:P42"/>
    <mergeCell ref="Q42:R42"/>
    <mergeCell ref="S42:T42"/>
    <mergeCell ref="U42:V42"/>
    <mergeCell ref="W42:X42"/>
    <mergeCell ref="Z42:AA42"/>
    <mergeCell ref="AH42:AI42"/>
    <mergeCell ref="AJ42:AK42"/>
    <mergeCell ref="AM42:AN42"/>
    <mergeCell ref="AO42:AP42"/>
    <mergeCell ref="BF42:BG42"/>
    <mergeCell ref="BI42:BJ42"/>
    <mergeCell ref="BK42:BL42"/>
    <mergeCell ref="BM42:BN42"/>
    <mergeCell ref="BO42:BP42"/>
    <mergeCell ref="BQ43:BR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AB48:AC48"/>
    <mergeCell ref="AD48:AE48"/>
    <mergeCell ref="AF48:AG48"/>
    <mergeCell ref="AH48:AI48"/>
    <mergeCell ref="AJ48:AK48"/>
    <mergeCell ref="AM48:AN48"/>
    <mergeCell ref="AO48:AP48"/>
    <mergeCell ref="AS47:AT47"/>
    <mergeCell ref="BO43:BP43"/>
    <mergeCell ref="U44:V44"/>
    <mergeCell ref="W44:X44"/>
    <mergeCell ref="Z44:AA44"/>
    <mergeCell ref="O45:P45"/>
    <mergeCell ref="Q45:R45"/>
    <mergeCell ref="S45:T45"/>
    <mergeCell ref="U45:V45"/>
    <mergeCell ref="W45:X45"/>
    <mergeCell ref="Z45:AA45"/>
    <mergeCell ref="AJ45:AK45"/>
    <mergeCell ref="AM45:AN45"/>
    <mergeCell ref="AO45:AP45"/>
    <mergeCell ref="BF45:BG45"/>
    <mergeCell ref="BI45:BJ45"/>
    <mergeCell ref="BK45:BL45"/>
    <mergeCell ref="BM45:BN45"/>
    <mergeCell ref="BO45:BP45"/>
    <mergeCell ref="AV48:AW48"/>
    <mergeCell ref="AX48:AY48"/>
    <mergeCell ref="AZ48:BA48"/>
    <mergeCell ref="BB48:BC48"/>
    <mergeCell ref="BD48:BE48"/>
    <mergeCell ref="AQ48:AR48"/>
    <mergeCell ref="AS48:AT48"/>
    <mergeCell ref="O47:P47"/>
    <mergeCell ref="Q47:R47"/>
    <mergeCell ref="S47:T47"/>
    <mergeCell ref="U47:V47"/>
    <mergeCell ref="W47:X47"/>
    <mergeCell ref="AB45:AC45"/>
    <mergeCell ref="AD45:AE45"/>
    <mergeCell ref="AF45:AG45"/>
    <mergeCell ref="AH45:AI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Z47:AA47"/>
    <mergeCell ref="AB47:AC47"/>
    <mergeCell ref="AD47:AE47"/>
    <mergeCell ref="AF47:AG47"/>
    <mergeCell ref="AH47:AI47"/>
    <mergeCell ref="AJ47:AK47"/>
    <mergeCell ref="AM47:AN47"/>
    <mergeCell ref="AO47:AP47"/>
    <mergeCell ref="AQ47:AR47"/>
    <mergeCell ref="AV47:AW47"/>
    <mergeCell ref="AX47:AY47"/>
    <mergeCell ref="AZ47:BA47"/>
    <mergeCell ref="BB47:BC47"/>
    <mergeCell ref="A46:BR46"/>
    <mergeCell ref="C45:N45"/>
    <mergeCell ref="C47:N47"/>
    <mergeCell ref="BD47:BE47"/>
    <mergeCell ref="BF47:BG47"/>
    <mergeCell ref="BI47:BJ47"/>
    <mergeCell ref="BK47:BL47"/>
    <mergeCell ref="BM47:BN47"/>
    <mergeCell ref="BO47:BP47"/>
    <mergeCell ref="BQ47:BR47"/>
    <mergeCell ref="BF48:BG48"/>
    <mergeCell ref="BI48:BJ48"/>
    <mergeCell ref="BK48:BL48"/>
    <mergeCell ref="BM48:BN48"/>
    <mergeCell ref="AH52:AI52"/>
    <mergeCell ref="AJ52:AK52"/>
    <mergeCell ref="AM52:AN52"/>
    <mergeCell ref="AO52:AP52"/>
    <mergeCell ref="BF52:BG52"/>
    <mergeCell ref="BI52:BJ52"/>
    <mergeCell ref="BK52:BL52"/>
    <mergeCell ref="BO48:BP48"/>
    <mergeCell ref="BQ48:BR48"/>
    <mergeCell ref="C54:N54"/>
    <mergeCell ref="O54:P54"/>
    <mergeCell ref="Q54:R54"/>
    <mergeCell ref="S54:T54"/>
    <mergeCell ref="U54:V54"/>
    <mergeCell ref="W54:X54"/>
    <mergeCell ref="AB52:AC52"/>
    <mergeCell ref="AD52:AE52"/>
    <mergeCell ref="AF52:AG52"/>
    <mergeCell ref="AM54:AN54"/>
    <mergeCell ref="C55:N55"/>
    <mergeCell ref="O55:P55"/>
    <mergeCell ref="Q55:R55"/>
    <mergeCell ref="S55:T55"/>
    <mergeCell ref="U55:V55"/>
    <mergeCell ref="W55:X55"/>
    <mergeCell ref="Z55:AA55"/>
    <mergeCell ref="BM52:BN52"/>
    <mergeCell ref="AQ52:AR52"/>
    <mergeCell ref="AS52:AT52"/>
    <mergeCell ref="AV52:AW52"/>
    <mergeCell ref="AX52:AY52"/>
    <mergeCell ref="AZ52:BA52"/>
    <mergeCell ref="BB52:BC52"/>
    <mergeCell ref="BD52:BE52"/>
    <mergeCell ref="O52:P52"/>
    <mergeCell ref="Q52:R52"/>
    <mergeCell ref="S52:T52"/>
    <mergeCell ref="U52:V52"/>
    <mergeCell ref="W52:X52"/>
    <mergeCell ref="Z52:AA52"/>
    <mergeCell ref="A53:BR53"/>
    <mergeCell ref="C52:N52"/>
    <mergeCell ref="BD51:BE51"/>
    <mergeCell ref="BO55:BP55"/>
    <mergeCell ref="BQ55:BR55"/>
    <mergeCell ref="BD54:BE54"/>
    <mergeCell ref="BF54:BG54"/>
    <mergeCell ref="BI54:BJ54"/>
    <mergeCell ref="BK54:BL54"/>
    <mergeCell ref="BM54:BN54"/>
    <mergeCell ref="BO54:BP54"/>
    <mergeCell ref="BQ54:BR54"/>
    <mergeCell ref="BK55:BL55"/>
    <mergeCell ref="BM55:BN55"/>
    <mergeCell ref="BO52:BP52"/>
    <mergeCell ref="BQ52:BR52"/>
    <mergeCell ref="AQ54:AR54"/>
    <mergeCell ref="AS54:AT54"/>
    <mergeCell ref="AV54:AW54"/>
    <mergeCell ref="AX54:AY54"/>
    <mergeCell ref="AZ54:BA54"/>
    <mergeCell ref="BB54:BC54"/>
    <mergeCell ref="AV51:AW51"/>
    <mergeCell ref="AX51:AY51"/>
    <mergeCell ref="AZ51:BA51"/>
    <mergeCell ref="BB51:BC51"/>
    <mergeCell ref="C50:N50"/>
    <mergeCell ref="O50:P50"/>
    <mergeCell ref="Q50:R50"/>
    <mergeCell ref="S50:T50"/>
    <mergeCell ref="U50:V50"/>
    <mergeCell ref="W50:X50"/>
    <mergeCell ref="Z50:AA50"/>
    <mergeCell ref="AQ50:AR50"/>
    <mergeCell ref="AS50:AT50"/>
    <mergeCell ref="AQ51:AR51"/>
    <mergeCell ref="AS51:AT51"/>
    <mergeCell ref="C48:N48"/>
    <mergeCell ref="O48:P48"/>
    <mergeCell ref="Q48:R48"/>
    <mergeCell ref="S48:T48"/>
    <mergeCell ref="U48:V48"/>
    <mergeCell ref="W48:X48"/>
    <mergeCell ref="Z48:AA48"/>
    <mergeCell ref="AB49:AC49"/>
    <mergeCell ref="AD49:AE49"/>
    <mergeCell ref="C49:N49"/>
    <mergeCell ref="O49:P49"/>
    <mergeCell ref="Q49:R49"/>
    <mergeCell ref="S49:T49"/>
    <mergeCell ref="U49:V49"/>
    <mergeCell ref="W49:X49"/>
    <mergeCell ref="Z49:AA49"/>
    <mergeCell ref="AF49:AG49"/>
    <mergeCell ref="AB50:AC50"/>
    <mergeCell ref="AD50:AE50"/>
    <mergeCell ref="AF50:AG50"/>
    <mergeCell ref="AH50:AI50"/>
    <mergeCell ref="AJ50:AK50"/>
    <mergeCell ref="AH49:AI49"/>
    <mergeCell ref="AJ49:AK49"/>
    <mergeCell ref="AM49:AN49"/>
    <mergeCell ref="AO49:AP49"/>
    <mergeCell ref="AQ49:AR49"/>
    <mergeCell ref="AS49:AT49"/>
    <mergeCell ref="AV49:AW49"/>
    <mergeCell ref="AX49:AY49"/>
    <mergeCell ref="BM50:BN50"/>
    <mergeCell ref="AZ49:BA49"/>
    <mergeCell ref="BB49:BC49"/>
    <mergeCell ref="BD49:BE49"/>
    <mergeCell ref="AM50:AN50"/>
    <mergeCell ref="AO50:AP50"/>
    <mergeCell ref="AV50:AW50"/>
    <mergeCell ref="AX50:AY50"/>
    <mergeCell ref="AZ50:BA50"/>
    <mergeCell ref="BB50:BC50"/>
    <mergeCell ref="BD50:BE50"/>
    <mergeCell ref="BO50:BP50"/>
    <mergeCell ref="BO51:BP51"/>
    <mergeCell ref="BQ51:BR51"/>
    <mergeCell ref="BF49:BG49"/>
    <mergeCell ref="BI49:BJ49"/>
    <mergeCell ref="BK49:BL49"/>
    <mergeCell ref="BM49:BN49"/>
    <mergeCell ref="BO49:BP49"/>
    <mergeCell ref="BQ49:BR49"/>
    <mergeCell ref="BK50:BL50"/>
    <mergeCell ref="BQ50:BR50"/>
    <mergeCell ref="BK51:BL51"/>
    <mergeCell ref="BM51:BN51"/>
    <mergeCell ref="BF50:BG50"/>
    <mergeCell ref="BI50:BJ50"/>
    <mergeCell ref="BF51:BG51"/>
    <mergeCell ref="BI51:BJ51"/>
    <mergeCell ref="AV55:AW55"/>
    <mergeCell ref="AX55:AY55"/>
    <mergeCell ref="AZ55:BA55"/>
    <mergeCell ref="BB55:BC55"/>
    <mergeCell ref="BD55:BE55"/>
    <mergeCell ref="BF55:BG55"/>
    <mergeCell ref="BI55:BJ55"/>
    <mergeCell ref="AB57:AC57"/>
    <mergeCell ref="AD57:AE57"/>
    <mergeCell ref="AF57:AG57"/>
    <mergeCell ref="AH57:AI57"/>
    <mergeCell ref="AJ57:AK57"/>
    <mergeCell ref="AM57:AN57"/>
    <mergeCell ref="AO57:AP57"/>
    <mergeCell ref="BF56:BG56"/>
    <mergeCell ref="AQ57:AR57"/>
    <mergeCell ref="AS57:AT57"/>
    <mergeCell ref="AQ55:AR55"/>
    <mergeCell ref="AS55:AT55"/>
    <mergeCell ref="BI56:BJ56"/>
    <mergeCell ref="C51:N51"/>
    <mergeCell ref="O51:P51"/>
    <mergeCell ref="Q51:R51"/>
    <mergeCell ref="S51:T51"/>
    <mergeCell ref="U51:V51"/>
    <mergeCell ref="W51:X51"/>
    <mergeCell ref="Z51:AA51"/>
    <mergeCell ref="AB51:AC51"/>
    <mergeCell ref="AD51:AE51"/>
    <mergeCell ref="AF51:AG51"/>
    <mergeCell ref="AH51:AI51"/>
    <mergeCell ref="AJ51:AK51"/>
    <mergeCell ref="AM51:AN51"/>
    <mergeCell ref="AO51:AP51"/>
    <mergeCell ref="Z54:AA54"/>
    <mergeCell ref="AB54:AC54"/>
    <mergeCell ref="AD54:AE54"/>
    <mergeCell ref="AB59:AC59"/>
    <mergeCell ref="AH56:AI56"/>
    <mergeCell ref="AJ56:AK56"/>
    <mergeCell ref="AM56:AN56"/>
    <mergeCell ref="AO56:AP56"/>
    <mergeCell ref="AB55:AC55"/>
    <mergeCell ref="AD55:AE55"/>
    <mergeCell ref="AF55:AG55"/>
    <mergeCell ref="AH55:AI55"/>
    <mergeCell ref="AJ55:AK55"/>
    <mergeCell ref="AM55:AN55"/>
    <mergeCell ref="AO55:AP55"/>
    <mergeCell ref="AO54:AP54"/>
    <mergeCell ref="AF54:AG54"/>
    <mergeCell ref="AH54:AI54"/>
    <mergeCell ref="AJ54:AK54"/>
    <mergeCell ref="C60:N60"/>
    <mergeCell ref="O60:P60"/>
    <mergeCell ref="Q60:R60"/>
    <mergeCell ref="S60:T60"/>
    <mergeCell ref="U60:V60"/>
    <mergeCell ref="W60:X60"/>
    <mergeCell ref="AD61:AE61"/>
    <mergeCell ref="AF61:AG61"/>
    <mergeCell ref="Z59:AA59"/>
    <mergeCell ref="Z60:AA60"/>
    <mergeCell ref="Z61:AA61"/>
    <mergeCell ref="AB60:AC60"/>
    <mergeCell ref="AD60:AE60"/>
    <mergeCell ref="AF60:AG60"/>
    <mergeCell ref="O61:P61"/>
    <mergeCell ref="Q61:R61"/>
    <mergeCell ref="S61:T61"/>
    <mergeCell ref="U61:V61"/>
    <mergeCell ref="W61:X61"/>
    <mergeCell ref="AB61:AC61"/>
    <mergeCell ref="C61:N61"/>
    <mergeCell ref="Z63:AA63"/>
    <mergeCell ref="AB63:AC63"/>
    <mergeCell ref="AD63:AE63"/>
    <mergeCell ref="AF63:AG63"/>
    <mergeCell ref="AS61:AT61"/>
    <mergeCell ref="AV61:AW61"/>
    <mergeCell ref="AX61:AY61"/>
    <mergeCell ref="AZ61:BA61"/>
    <mergeCell ref="A62:BR62"/>
    <mergeCell ref="C63:N63"/>
    <mergeCell ref="O63:P63"/>
    <mergeCell ref="Q63:R63"/>
    <mergeCell ref="S63:T63"/>
    <mergeCell ref="U63:V63"/>
    <mergeCell ref="W63:X63"/>
    <mergeCell ref="AH61:AI61"/>
    <mergeCell ref="AJ61:AK61"/>
    <mergeCell ref="AM61:AN61"/>
    <mergeCell ref="AO61:AP61"/>
    <mergeCell ref="AQ61:AR61"/>
    <mergeCell ref="BI61:BJ61"/>
    <mergeCell ref="C64:N64"/>
    <mergeCell ref="O64:P64"/>
    <mergeCell ref="Q64:R64"/>
    <mergeCell ref="S64:T64"/>
    <mergeCell ref="U64:V64"/>
    <mergeCell ref="W64:X64"/>
    <mergeCell ref="Z64:AA64"/>
    <mergeCell ref="AQ64:AR64"/>
    <mergeCell ref="AS64:AT64"/>
    <mergeCell ref="AB64:AC64"/>
    <mergeCell ref="AD64:AE64"/>
    <mergeCell ref="AF64:AG64"/>
    <mergeCell ref="AH64:AI64"/>
    <mergeCell ref="AJ64:AK64"/>
    <mergeCell ref="AM64:AN64"/>
    <mergeCell ref="AO64:AP64"/>
    <mergeCell ref="BQ64:BR64"/>
    <mergeCell ref="BB63:BC63"/>
    <mergeCell ref="BD63:BE63"/>
    <mergeCell ref="BF63:BG63"/>
    <mergeCell ref="BI63:BJ63"/>
    <mergeCell ref="BK63:BL63"/>
    <mergeCell ref="BM63:BN63"/>
    <mergeCell ref="BQ63:BR63"/>
    <mergeCell ref="BK64:BL64"/>
    <mergeCell ref="BM64:BN64"/>
    <mergeCell ref="BB64:BC64"/>
    <mergeCell ref="BD64:BE64"/>
    <mergeCell ref="BF64:BG64"/>
    <mergeCell ref="BI64:BJ64"/>
    <mergeCell ref="BM57:BN57"/>
    <mergeCell ref="AV57:AW57"/>
    <mergeCell ref="AX57:AY57"/>
    <mergeCell ref="AZ57:BA57"/>
    <mergeCell ref="BB57:BC57"/>
    <mergeCell ref="BD57:BE57"/>
    <mergeCell ref="BF57:BG57"/>
    <mergeCell ref="BI57:BJ57"/>
    <mergeCell ref="BO64:BP64"/>
    <mergeCell ref="AV64:AW64"/>
    <mergeCell ref="AX64:AY64"/>
    <mergeCell ref="AZ64:BA64"/>
    <mergeCell ref="Q57:R57"/>
    <mergeCell ref="S57:T57"/>
    <mergeCell ref="U57:V57"/>
    <mergeCell ref="W57:X57"/>
    <mergeCell ref="Z57:AA57"/>
    <mergeCell ref="A58:BR58"/>
    <mergeCell ref="C57:N57"/>
    <mergeCell ref="C59:N59"/>
    <mergeCell ref="O59:P59"/>
    <mergeCell ref="Q59:R59"/>
    <mergeCell ref="S59:T59"/>
    <mergeCell ref="U59:V59"/>
    <mergeCell ref="W59:X59"/>
    <mergeCell ref="AD59:AE59"/>
    <mergeCell ref="AF59:AG59"/>
    <mergeCell ref="AH59:AI59"/>
    <mergeCell ref="AJ59:AK59"/>
    <mergeCell ref="AM59:AN59"/>
    <mergeCell ref="AO59:AP59"/>
    <mergeCell ref="AQ59:AR59"/>
    <mergeCell ref="BI59:BJ59"/>
    <mergeCell ref="BK59:BL59"/>
    <mergeCell ref="BM59:BN59"/>
    <mergeCell ref="BK57:BL57"/>
    <mergeCell ref="BO59:BP59"/>
    <mergeCell ref="BQ59:BR59"/>
    <mergeCell ref="AS59:AT59"/>
    <mergeCell ref="AV59:AW59"/>
    <mergeCell ref="AX59:AY59"/>
    <mergeCell ref="AZ59:BA59"/>
    <mergeCell ref="BB59:BC59"/>
    <mergeCell ref="BD59:BE59"/>
    <mergeCell ref="BF59:BG59"/>
    <mergeCell ref="AH60:AI60"/>
    <mergeCell ref="AJ60:AK60"/>
    <mergeCell ref="AO60:AP60"/>
    <mergeCell ref="AQ60:AR60"/>
    <mergeCell ref="AS60:AT60"/>
    <mergeCell ref="AV60:AW60"/>
    <mergeCell ref="AX60:AY60"/>
    <mergeCell ref="AZ60:BA60"/>
    <mergeCell ref="BB60:BC60"/>
    <mergeCell ref="BK56:BL56"/>
    <mergeCell ref="BM56:BN56"/>
    <mergeCell ref="BO56:BP56"/>
    <mergeCell ref="BQ56:BR56"/>
    <mergeCell ref="BO57:BP57"/>
    <mergeCell ref="BQ57:BR57"/>
    <mergeCell ref="C56:N56"/>
    <mergeCell ref="O56:P56"/>
    <mergeCell ref="Q56:R56"/>
    <mergeCell ref="S56:T56"/>
    <mergeCell ref="U56:V56"/>
    <mergeCell ref="W56:X56"/>
    <mergeCell ref="Z56:AA56"/>
    <mergeCell ref="AQ56:AR56"/>
    <mergeCell ref="AS56:AT56"/>
    <mergeCell ref="AV56:AW56"/>
    <mergeCell ref="AX56:AY56"/>
    <mergeCell ref="AZ56:BA56"/>
    <mergeCell ref="BB56:BC56"/>
    <mergeCell ref="BD56:BE56"/>
    <mergeCell ref="AB56:AC56"/>
    <mergeCell ref="AD56:AE56"/>
    <mergeCell ref="AF56:AG56"/>
    <mergeCell ref="O57:P57"/>
    <mergeCell ref="BI60:BJ60"/>
    <mergeCell ref="BK60:BL60"/>
    <mergeCell ref="BM60:BN60"/>
    <mergeCell ref="BO60:BP60"/>
    <mergeCell ref="BQ60:BR60"/>
    <mergeCell ref="AX63:AY63"/>
    <mergeCell ref="AZ63:BA63"/>
    <mergeCell ref="AH63:AI63"/>
    <mergeCell ref="AJ63:AK63"/>
    <mergeCell ref="AM63:AN63"/>
    <mergeCell ref="AO63:AP63"/>
    <mergeCell ref="AQ63:AR63"/>
    <mergeCell ref="AS63:AT63"/>
    <mergeCell ref="AV63:AW63"/>
    <mergeCell ref="BD60:BE60"/>
    <mergeCell ref="BF60:BG60"/>
    <mergeCell ref="BO63:BP63"/>
    <mergeCell ref="BD61:BE61"/>
    <mergeCell ref="BF61:BG61"/>
    <mergeCell ref="BB61:BC61"/>
    <mergeCell ref="BK61:BL61"/>
    <mergeCell ref="BM61:BN61"/>
    <mergeCell ref="BO61:BP61"/>
    <mergeCell ref="BQ61:BR61"/>
    <mergeCell ref="BQ35:BR35"/>
    <mergeCell ref="BQ36:BR36"/>
    <mergeCell ref="AL67:AP67"/>
    <mergeCell ref="AQ67:AY67"/>
    <mergeCell ref="H68:AG68"/>
    <mergeCell ref="AH68:AK68"/>
    <mergeCell ref="AL68:AP68"/>
    <mergeCell ref="AQ68:AY68"/>
    <mergeCell ref="B70:U70"/>
    <mergeCell ref="AD70:BP70"/>
    <mergeCell ref="W65:AJ65"/>
    <mergeCell ref="H66:AG66"/>
    <mergeCell ref="AH66:AK66"/>
    <mergeCell ref="AL66:AP66"/>
    <mergeCell ref="AQ66:AY66"/>
    <mergeCell ref="H67:AG67"/>
    <mergeCell ref="AH67:AK67"/>
    <mergeCell ref="BA65:BL65"/>
    <mergeCell ref="BA66:BJ66"/>
    <mergeCell ref="BK66:BQ66"/>
    <mergeCell ref="BA67:BJ67"/>
    <mergeCell ref="BK67:BQ67"/>
    <mergeCell ref="BA68:BJ68"/>
    <mergeCell ref="BK68:BQ68"/>
  </mergeCells>
  <pageMargins left="0" right="0" top="0" bottom="0" header="0" footer="0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000"/>
  <sheetViews>
    <sheetView topLeftCell="A2" zoomScale="60" zoomScaleNormal="60" workbookViewId="0">
      <selection activeCell="V11" sqref="V11"/>
    </sheetView>
  </sheetViews>
  <sheetFormatPr defaultColWidth="14.42578125" defaultRowHeight="15" customHeight="1"/>
  <cols>
    <col min="1" max="1" width="3.7109375" style="4" customWidth="1"/>
    <col min="2" max="2" width="8.4257812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710937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285156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2" style="4" customWidth="1"/>
    <col min="71" max="16384" width="14.42578125" style="4"/>
  </cols>
  <sheetData>
    <row r="1" spans="1:69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6.5" customHeight="1">
      <c r="A2" s="5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6"/>
      <c r="O2" s="6"/>
      <c r="P2" s="6"/>
      <c r="Q2" s="6"/>
      <c r="R2" s="194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6"/>
      <c r="BN2" s="6"/>
      <c r="BO2" s="5"/>
      <c r="BP2" s="5"/>
      <c r="BQ2" s="5"/>
    </row>
    <row r="3" spans="1:69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69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196" t="s">
        <v>2</v>
      </c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7"/>
      <c r="BJ4" s="7"/>
      <c r="BK4" s="7"/>
      <c r="BL4" s="7"/>
      <c r="BM4" s="12"/>
      <c r="BN4" s="8"/>
      <c r="BO4" s="1"/>
      <c r="BP4" s="1"/>
      <c r="BQ4" s="1"/>
    </row>
    <row r="5" spans="1:69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7"/>
      <c r="BJ5" s="7"/>
      <c r="BK5" s="7"/>
      <c r="BL5" s="7"/>
      <c r="BM5" s="12"/>
      <c r="BN5" s="8"/>
      <c r="BO5" s="1"/>
      <c r="BP5" s="1"/>
      <c r="BQ5" s="1"/>
    </row>
    <row r="6" spans="1:69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69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69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69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69" ht="15.75" customHeight="1">
      <c r="A10" s="1"/>
      <c r="B10" s="19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69" ht="15.75" customHeight="1">
      <c r="A11" s="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69" ht="15.75" customHeight="1">
      <c r="A12" s="1"/>
      <c r="B12" s="198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69" ht="23.25" customHeight="1">
      <c r="A13" s="1"/>
      <c r="B13" s="198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191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69" ht="23.25" customHeight="1">
      <c r="A14" s="1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192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69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13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69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16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9" t="s">
        <v>19</v>
      </c>
      <c r="N18" s="189" t="s">
        <v>21</v>
      </c>
      <c r="O18" s="190"/>
      <c r="P18" s="190"/>
      <c r="Q18" s="190"/>
      <c r="R18" s="191"/>
      <c r="S18" s="189" t="s">
        <v>22</v>
      </c>
      <c r="T18" s="190"/>
      <c r="U18" s="190"/>
      <c r="V18" s="191"/>
      <c r="W18" s="189" t="s">
        <v>23</v>
      </c>
      <c r="X18" s="190"/>
      <c r="Y18" s="190"/>
      <c r="Z18" s="191"/>
      <c r="AA18" s="189" t="s">
        <v>24</v>
      </c>
      <c r="AB18" s="190"/>
      <c r="AC18" s="190"/>
      <c r="AD18" s="190"/>
      <c r="AE18" s="191"/>
      <c r="AF18" s="189" t="s">
        <v>25</v>
      </c>
      <c r="AG18" s="190"/>
      <c r="AH18" s="190"/>
      <c r="AI18" s="192"/>
      <c r="AJ18" s="193" t="s">
        <v>26</v>
      </c>
      <c r="AK18" s="190"/>
      <c r="AL18" s="190"/>
      <c r="AM18" s="191"/>
      <c r="AN18" s="189" t="s">
        <v>27</v>
      </c>
      <c r="AO18" s="190"/>
      <c r="AP18" s="190"/>
      <c r="AQ18" s="190"/>
      <c r="AR18" s="191"/>
      <c r="AS18" s="189" t="s">
        <v>28</v>
      </c>
      <c r="AT18" s="190"/>
      <c r="AU18" s="190"/>
      <c r="AV18" s="191"/>
      <c r="AW18" s="189" t="s">
        <v>29</v>
      </c>
      <c r="AX18" s="190"/>
      <c r="AY18" s="190"/>
      <c r="AZ18" s="191"/>
      <c r="BA18" s="189" t="s">
        <v>30</v>
      </c>
      <c r="BB18" s="190"/>
      <c r="BC18" s="190"/>
      <c r="BD18" s="190"/>
      <c r="BE18" s="191"/>
      <c r="BF18" s="189" t="s">
        <v>31</v>
      </c>
      <c r="BG18" s="190"/>
      <c r="BH18" s="190"/>
      <c r="BI18" s="191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00"/>
      <c r="N19" s="19">
        <v>1</v>
      </c>
      <c r="O19" s="19">
        <v>2</v>
      </c>
      <c r="P19" s="19">
        <v>3</v>
      </c>
      <c r="Q19" s="19">
        <v>4</v>
      </c>
      <c r="R19" s="19">
        <v>5</v>
      </c>
      <c r="S19" s="19">
        <v>6</v>
      </c>
      <c r="T19" s="19">
        <v>7</v>
      </c>
      <c r="U19" s="20">
        <v>8</v>
      </c>
      <c r="V19" s="21">
        <v>9</v>
      </c>
      <c r="W19" s="19">
        <v>10</v>
      </c>
      <c r="X19" s="19">
        <v>11</v>
      </c>
      <c r="Y19" s="19">
        <v>12</v>
      </c>
      <c r="Z19" s="19">
        <v>13</v>
      </c>
      <c r="AA19" s="19">
        <v>14</v>
      </c>
      <c r="AB19" s="19">
        <v>15</v>
      </c>
      <c r="AC19" s="19">
        <v>16</v>
      </c>
      <c r="AD19" s="19">
        <v>17</v>
      </c>
      <c r="AE19" s="19">
        <v>18</v>
      </c>
      <c r="AF19" s="19">
        <v>19</v>
      </c>
      <c r="AG19" s="19">
        <v>20</v>
      </c>
      <c r="AH19" s="19">
        <v>21</v>
      </c>
      <c r="AI19" s="20">
        <v>22</v>
      </c>
      <c r="AJ19" s="21">
        <v>23</v>
      </c>
      <c r="AK19" s="19">
        <v>24</v>
      </c>
      <c r="AL19" s="19">
        <v>25</v>
      </c>
      <c r="AM19" s="19">
        <v>26</v>
      </c>
      <c r="AN19" s="19">
        <v>27</v>
      </c>
      <c r="AO19" s="19">
        <v>28</v>
      </c>
      <c r="AP19" s="19">
        <v>29</v>
      </c>
      <c r="AQ19" s="20">
        <v>30</v>
      </c>
      <c r="AR19" s="21">
        <v>31</v>
      </c>
      <c r="AS19" s="19">
        <v>32</v>
      </c>
      <c r="AT19" s="19">
        <v>33</v>
      </c>
      <c r="AU19" s="19">
        <v>34</v>
      </c>
      <c r="AV19" s="19">
        <v>35</v>
      </c>
      <c r="AW19" s="19">
        <v>36</v>
      </c>
      <c r="AX19" s="19">
        <v>37</v>
      </c>
      <c r="AY19" s="19">
        <v>38</v>
      </c>
      <c r="AZ19" s="19">
        <v>39</v>
      </c>
      <c r="BA19" s="19">
        <v>40</v>
      </c>
      <c r="BB19" s="19">
        <v>41</v>
      </c>
      <c r="BC19" s="19">
        <v>42</v>
      </c>
      <c r="BD19" s="19">
        <v>43</v>
      </c>
      <c r="BE19" s="19">
        <v>44</v>
      </c>
      <c r="BF19" s="19">
        <v>45</v>
      </c>
      <c r="BG19" s="19">
        <v>46</v>
      </c>
      <c r="BH19" s="19">
        <v>47</v>
      </c>
      <c r="BI19" s="19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00"/>
      <c r="N20" s="22">
        <v>31</v>
      </c>
      <c r="O20" s="22">
        <v>7</v>
      </c>
      <c r="P20" s="22">
        <v>14</v>
      </c>
      <c r="Q20" s="22">
        <v>21</v>
      </c>
      <c r="R20" s="22">
        <v>28</v>
      </c>
      <c r="S20" s="22">
        <v>5</v>
      </c>
      <c r="T20" s="22">
        <v>12</v>
      </c>
      <c r="U20" s="23">
        <v>19</v>
      </c>
      <c r="V20" s="24">
        <v>26</v>
      </c>
      <c r="W20" s="22">
        <v>2</v>
      </c>
      <c r="X20" s="22">
        <v>9</v>
      </c>
      <c r="Y20" s="22">
        <v>16</v>
      </c>
      <c r="Z20" s="22">
        <v>23</v>
      </c>
      <c r="AA20" s="22">
        <v>30</v>
      </c>
      <c r="AB20" s="22">
        <v>7</v>
      </c>
      <c r="AC20" s="22">
        <v>14</v>
      </c>
      <c r="AD20" s="22">
        <v>21</v>
      </c>
      <c r="AE20" s="22">
        <v>28</v>
      </c>
      <c r="AF20" s="22">
        <v>4</v>
      </c>
      <c r="AG20" s="22">
        <v>11</v>
      </c>
      <c r="AH20" s="22">
        <v>18</v>
      </c>
      <c r="AI20" s="23">
        <v>25</v>
      </c>
      <c r="AJ20" s="24">
        <v>1</v>
      </c>
      <c r="AK20" s="22">
        <v>8</v>
      </c>
      <c r="AL20" s="22">
        <v>15</v>
      </c>
      <c r="AM20" s="22">
        <v>22</v>
      </c>
      <c r="AN20" s="22">
        <v>1</v>
      </c>
      <c r="AO20" s="25">
        <v>8</v>
      </c>
      <c r="AP20" s="22">
        <v>15</v>
      </c>
      <c r="AQ20" s="23">
        <v>22</v>
      </c>
      <c r="AR20" s="24">
        <v>29</v>
      </c>
      <c r="AS20" s="22">
        <v>5</v>
      </c>
      <c r="AT20" s="22">
        <v>12</v>
      </c>
      <c r="AU20" s="22">
        <v>19</v>
      </c>
      <c r="AV20" s="22">
        <v>26</v>
      </c>
      <c r="AW20" s="25">
        <v>3</v>
      </c>
      <c r="AX20" s="25">
        <v>10</v>
      </c>
      <c r="AY20" s="22">
        <v>17</v>
      </c>
      <c r="AZ20" s="22">
        <v>24</v>
      </c>
      <c r="BA20" s="22">
        <v>31</v>
      </c>
      <c r="BB20" s="22">
        <v>7</v>
      </c>
      <c r="BC20" s="22">
        <v>14</v>
      </c>
      <c r="BD20" s="25">
        <v>21</v>
      </c>
      <c r="BE20" s="25">
        <v>28</v>
      </c>
      <c r="BF20" s="22">
        <v>5</v>
      </c>
      <c r="BG20" s="22">
        <v>12</v>
      </c>
      <c r="BH20" s="22">
        <v>19</v>
      </c>
      <c r="BI20" s="22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6"/>
      <c r="N21" s="27">
        <v>4</v>
      </c>
      <c r="O21" s="27">
        <v>11</v>
      </c>
      <c r="P21" s="27">
        <v>18</v>
      </c>
      <c r="Q21" s="27">
        <v>25</v>
      </c>
      <c r="R21" s="27">
        <v>2</v>
      </c>
      <c r="S21" s="27">
        <v>9</v>
      </c>
      <c r="T21" s="27" t="s">
        <v>195</v>
      </c>
      <c r="U21" s="28">
        <v>23</v>
      </c>
      <c r="V21" s="29">
        <v>30</v>
      </c>
      <c r="W21" s="27">
        <v>6</v>
      </c>
      <c r="X21" s="27">
        <v>13</v>
      </c>
      <c r="Y21" s="27">
        <v>20</v>
      </c>
      <c r="Z21" s="27">
        <v>27</v>
      </c>
      <c r="AA21" s="27">
        <v>4</v>
      </c>
      <c r="AB21" s="27">
        <v>11</v>
      </c>
      <c r="AC21" s="27">
        <v>18</v>
      </c>
      <c r="AD21" s="30">
        <v>25</v>
      </c>
      <c r="AE21" s="30">
        <v>1</v>
      </c>
      <c r="AF21" s="27" t="s">
        <v>196</v>
      </c>
      <c r="AG21" s="27">
        <v>15</v>
      </c>
      <c r="AH21" s="27">
        <v>22</v>
      </c>
      <c r="AI21" s="28">
        <v>29</v>
      </c>
      <c r="AJ21" s="29">
        <v>5</v>
      </c>
      <c r="AK21" s="27">
        <v>12</v>
      </c>
      <c r="AL21" s="27">
        <v>19</v>
      </c>
      <c r="AM21" s="27">
        <v>26</v>
      </c>
      <c r="AN21" s="27">
        <v>5</v>
      </c>
      <c r="AO21" s="27">
        <v>12</v>
      </c>
      <c r="AP21" s="27">
        <v>19</v>
      </c>
      <c r="AQ21" s="28">
        <v>26</v>
      </c>
      <c r="AR21" s="29">
        <v>2</v>
      </c>
      <c r="AS21" s="27">
        <v>9</v>
      </c>
      <c r="AT21" s="27">
        <v>16</v>
      </c>
      <c r="AU21" s="27">
        <v>23</v>
      </c>
      <c r="AV21" s="27">
        <v>30</v>
      </c>
      <c r="AW21" s="27">
        <v>7</v>
      </c>
      <c r="AX21" s="27">
        <v>14</v>
      </c>
      <c r="AY21" s="27">
        <v>21</v>
      </c>
      <c r="AZ21" s="27">
        <v>28</v>
      </c>
      <c r="BA21" s="27">
        <v>4</v>
      </c>
      <c r="BB21" s="27">
        <v>11</v>
      </c>
      <c r="BC21" s="27">
        <v>18</v>
      </c>
      <c r="BD21" s="27">
        <v>25</v>
      </c>
      <c r="BE21" s="27">
        <v>2</v>
      </c>
      <c r="BF21" s="27">
        <v>9</v>
      </c>
      <c r="BG21" s="27">
        <v>16</v>
      </c>
      <c r="BH21" s="27">
        <v>23</v>
      </c>
      <c r="BI21" s="27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6"/>
      <c r="N22" s="31" t="s">
        <v>38</v>
      </c>
      <c r="O22" s="31" t="s">
        <v>39</v>
      </c>
      <c r="P22" s="31" t="s">
        <v>38</v>
      </c>
      <c r="Q22" s="31" t="s">
        <v>39</v>
      </c>
      <c r="R22" s="31" t="s">
        <v>38</v>
      </c>
      <c r="S22" s="31" t="s">
        <v>39</v>
      </c>
      <c r="T22" s="31" t="s">
        <v>38</v>
      </c>
      <c r="U22" s="31" t="s">
        <v>39</v>
      </c>
      <c r="V22" s="31" t="s">
        <v>38</v>
      </c>
      <c r="W22" s="31" t="s">
        <v>39</v>
      </c>
      <c r="X22" s="31" t="s">
        <v>38</v>
      </c>
      <c r="Y22" s="31" t="s">
        <v>39</v>
      </c>
      <c r="Z22" s="31" t="s">
        <v>38</v>
      </c>
      <c r="AA22" s="31" t="s">
        <v>39</v>
      </c>
      <c r="AB22" s="31" t="s">
        <v>38</v>
      </c>
      <c r="AC22" s="31" t="s">
        <v>39</v>
      </c>
      <c r="AD22" s="31" t="s">
        <v>38</v>
      </c>
      <c r="AE22" s="31" t="s">
        <v>39</v>
      </c>
      <c r="AF22" s="31" t="s">
        <v>38</v>
      </c>
      <c r="AG22" s="31" t="s">
        <v>39</v>
      </c>
      <c r="AH22" s="31" t="s">
        <v>38</v>
      </c>
      <c r="AI22" s="32" t="s">
        <v>39</v>
      </c>
      <c r="AJ22" s="33" t="s">
        <v>38</v>
      </c>
      <c r="AK22" s="31" t="s">
        <v>39</v>
      </c>
      <c r="AL22" s="31" t="s">
        <v>38</v>
      </c>
      <c r="AM22" s="31" t="s">
        <v>39</v>
      </c>
      <c r="AN22" s="31" t="s">
        <v>38</v>
      </c>
      <c r="AO22" s="31" t="s">
        <v>39</v>
      </c>
      <c r="AP22" s="31" t="s">
        <v>38</v>
      </c>
      <c r="AQ22" s="31" t="s">
        <v>39</v>
      </c>
      <c r="AR22" s="31" t="s">
        <v>38</v>
      </c>
      <c r="AS22" s="31" t="s">
        <v>39</v>
      </c>
      <c r="AT22" s="31" t="s">
        <v>38</v>
      </c>
      <c r="AU22" s="31" t="s">
        <v>39</v>
      </c>
      <c r="AV22" s="31" t="s">
        <v>38</v>
      </c>
      <c r="AW22" s="31" t="s">
        <v>39</v>
      </c>
      <c r="AX22" s="31" t="s">
        <v>38</v>
      </c>
      <c r="AY22" s="31" t="s">
        <v>39</v>
      </c>
      <c r="AZ22" s="31" t="s">
        <v>38</v>
      </c>
      <c r="BA22" s="31" t="s">
        <v>39</v>
      </c>
      <c r="BB22" s="31" t="s">
        <v>38</v>
      </c>
      <c r="BC22" s="31" t="s">
        <v>39</v>
      </c>
      <c r="BD22" s="31" t="s">
        <v>38</v>
      </c>
      <c r="BE22" s="31" t="s">
        <v>39</v>
      </c>
      <c r="BF22" s="31" t="s">
        <v>38</v>
      </c>
      <c r="BG22" s="31" t="s">
        <v>39</v>
      </c>
      <c r="BH22" s="31" t="s">
        <v>38</v>
      </c>
      <c r="BI22" s="31" t="s">
        <v>39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3" t="s">
        <v>40</v>
      </c>
      <c r="N23" s="185"/>
      <c r="O23" s="185"/>
      <c r="P23" s="185"/>
      <c r="Q23" s="185">
        <v>16</v>
      </c>
      <c r="R23" s="185"/>
      <c r="S23" s="185"/>
      <c r="T23" s="185"/>
      <c r="U23" s="187"/>
      <c r="V23" s="186" t="s">
        <v>41</v>
      </c>
      <c r="W23" s="185"/>
      <c r="X23" s="185"/>
      <c r="Y23" s="185"/>
      <c r="Z23" s="185"/>
      <c r="AA23" s="185"/>
      <c r="AB23" s="185"/>
      <c r="AC23" s="185"/>
      <c r="AD23" s="185" t="s">
        <v>42</v>
      </c>
      <c r="AE23" s="185" t="s">
        <v>42</v>
      </c>
      <c r="AF23" s="185" t="s">
        <v>43</v>
      </c>
      <c r="AG23" s="185" t="s">
        <v>43</v>
      </c>
      <c r="AH23" s="185" t="s">
        <v>43</v>
      </c>
      <c r="AI23" s="185" t="s">
        <v>42</v>
      </c>
      <c r="AJ23" s="213"/>
      <c r="AK23" s="185"/>
      <c r="AL23" s="185"/>
      <c r="AM23" s="185"/>
      <c r="AN23" s="185">
        <v>8</v>
      </c>
      <c r="AO23" s="185"/>
      <c r="AP23" s="185"/>
      <c r="AQ23" s="187"/>
      <c r="AR23" s="185" t="s">
        <v>42</v>
      </c>
      <c r="AS23" s="185" t="s">
        <v>44</v>
      </c>
      <c r="AT23" s="185" t="s">
        <v>44</v>
      </c>
      <c r="AU23" s="185" t="s">
        <v>44</v>
      </c>
      <c r="AV23" s="185" t="s">
        <v>44</v>
      </c>
      <c r="AW23" s="185" t="s">
        <v>44</v>
      </c>
      <c r="AX23" s="185" t="s">
        <v>44</v>
      </c>
      <c r="AY23" s="185" t="s">
        <v>45</v>
      </c>
      <c r="AZ23" s="185" t="s">
        <v>45</v>
      </c>
      <c r="BA23" s="185" t="s">
        <v>45</v>
      </c>
      <c r="BB23" s="185" t="s">
        <v>38</v>
      </c>
      <c r="BC23" s="185" t="s">
        <v>38</v>
      </c>
      <c r="BD23" s="185" t="s">
        <v>38</v>
      </c>
      <c r="BE23" s="185"/>
      <c r="BF23" s="185"/>
      <c r="BG23" s="185"/>
      <c r="BH23" s="185"/>
      <c r="BI23" s="185"/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4"/>
      <c r="N24" s="184"/>
      <c r="O24" s="184"/>
      <c r="P24" s="184"/>
      <c r="Q24" s="184"/>
      <c r="R24" s="184"/>
      <c r="S24" s="184"/>
      <c r="T24" s="184"/>
      <c r="U24" s="188"/>
      <c r="V24" s="131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214"/>
      <c r="AK24" s="184"/>
      <c r="AL24" s="184"/>
      <c r="AM24" s="184"/>
      <c r="AN24" s="184"/>
      <c r="AO24" s="184"/>
      <c r="AP24" s="184"/>
      <c r="AQ24" s="188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4" t="s">
        <v>46</v>
      </c>
      <c r="N25" s="34"/>
      <c r="O25" s="35"/>
      <c r="P25" s="36"/>
      <c r="Q25" s="36"/>
      <c r="R25" s="26"/>
      <c r="S25" s="35" t="s">
        <v>47</v>
      </c>
      <c r="T25" s="34"/>
      <c r="U25" s="36"/>
      <c r="V25" s="36"/>
      <c r="W25" s="36"/>
      <c r="X25" s="36"/>
      <c r="Y25" s="36"/>
      <c r="Z25" s="37" t="s">
        <v>42</v>
      </c>
      <c r="AA25" s="38" t="s">
        <v>48</v>
      </c>
      <c r="AB25" s="39"/>
      <c r="AC25" s="37"/>
      <c r="AD25" s="40"/>
      <c r="AE25" s="40"/>
      <c r="AF25" s="37"/>
      <c r="AG25" s="38"/>
      <c r="AH25" s="39"/>
      <c r="AI25" s="39"/>
      <c r="AJ25" s="39"/>
      <c r="AK25" s="37"/>
      <c r="AL25" s="37"/>
      <c r="AM25" s="37"/>
      <c r="AN25" s="37"/>
      <c r="AO25" s="37"/>
      <c r="AP25" s="37"/>
      <c r="AQ25" s="36"/>
      <c r="AR25" s="36"/>
      <c r="AS25" s="41"/>
      <c r="AT25" s="41" t="s">
        <v>43</v>
      </c>
      <c r="AU25" s="35" t="s">
        <v>49</v>
      </c>
      <c r="AV25" s="36"/>
      <c r="AW25" s="36"/>
      <c r="AX25" s="41"/>
      <c r="AY25" s="41"/>
      <c r="AZ25" s="36"/>
      <c r="BA25" s="1"/>
      <c r="BB25" s="1"/>
      <c r="BC25" s="1"/>
      <c r="BD25" s="1"/>
      <c r="BE25" s="1"/>
      <c r="BF25" s="1"/>
      <c r="BG25" s="36"/>
      <c r="BH25" s="36"/>
      <c r="BI25" s="36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1"/>
      <c r="N26" s="36"/>
      <c r="O26" s="36"/>
      <c r="P26" s="36"/>
      <c r="Q26" s="36"/>
      <c r="R26" s="36" t="s">
        <v>38</v>
      </c>
      <c r="S26" s="136" t="s">
        <v>50</v>
      </c>
      <c r="T26" s="137"/>
      <c r="U26" s="137"/>
      <c r="V26" s="137"/>
      <c r="W26" s="137"/>
      <c r="X26" s="137"/>
      <c r="Y26" s="137"/>
      <c r="Z26" s="41" t="s">
        <v>51</v>
      </c>
      <c r="AA26" s="35" t="s">
        <v>52</v>
      </c>
      <c r="AB26" s="36"/>
      <c r="AC26" s="36"/>
      <c r="AD26" s="36" t="s">
        <v>44</v>
      </c>
      <c r="AE26" s="35" t="s">
        <v>53</v>
      </c>
      <c r="AF26" s="36"/>
      <c r="AG26" s="36"/>
      <c r="AH26" s="36"/>
      <c r="AI26" s="36"/>
      <c r="AJ26" s="36"/>
      <c r="AK26" s="36"/>
      <c r="AL26" s="41" t="s">
        <v>54</v>
      </c>
      <c r="AM26" s="35" t="s">
        <v>55</v>
      </c>
      <c r="AN26" s="36"/>
      <c r="AO26" s="36"/>
      <c r="AP26" s="41"/>
      <c r="AQ26" s="36"/>
      <c r="AR26" s="36"/>
      <c r="AS26" s="36"/>
      <c r="AT26" s="37" t="s">
        <v>45</v>
      </c>
      <c r="AU26" s="136" t="s">
        <v>56</v>
      </c>
      <c r="AV26" s="137"/>
      <c r="AW26" s="137"/>
      <c r="AX26" s="137"/>
      <c r="AY26" s="137"/>
      <c r="AZ26" s="36"/>
      <c r="BA26" s="1"/>
      <c r="BB26" s="1"/>
      <c r="BC26" s="1"/>
      <c r="BD26" s="1"/>
      <c r="BE26" s="1"/>
      <c r="BF26" s="1"/>
      <c r="BG26" s="36"/>
      <c r="BH26" s="36"/>
      <c r="BI26" s="36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1"/>
      <c r="N27" s="36"/>
      <c r="O27" s="36"/>
      <c r="P27" s="36"/>
      <c r="Q27" s="36"/>
      <c r="R27" s="36"/>
      <c r="S27" s="35"/>
      <c r="T27" s="36"/>
      <c r="U27" s="36"/>
      <c r="V27" s="36"/>
      <c r="W27" s="36"/>
      <c r="X27" s="36"/>
      <c r="Y27" s="36"/>
      <c r="Z27" s="36"/>
      <c r="AA27" s="35"/>
      <c r="AB27" s="36"/>
      <c r="AC27" s="36"/>
      <c r="AD27" s="42"/>
      <c r="AE27" s="43"/>
      <c r="AF27" s="36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6"/>
      <c r="AY27" s="36"/>
      <c r="AZ27" s="36"/>
      <c r="BA27" s="42"/>
      <c r="BB27" s="43"/>
      <c r="BC27" s="44"/>
      <c r="BD27" s="44"/>
      <c r="BE27" s="42"/>
      <c r="BF27" s="41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38" t="s">
        <v>57</v>
      </c>
      <c r="B28" s="141" t="s">
        <v>58</v>
      </c>
      <c r="C28" s="180" t="s">
        <v>59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53"/>
      <c r="O28" s="143" t="s">
        <v>60</v>
      </c>
      <c r="P28" s="145" t="s">
        <v>61</v>
      </c>
      <c r="Q28" s="147" t="s">
        <v>62</v>
      </c>
      <c r="R28" s="125"/>
      <c r="S28" s="125"/>
      <c r="T28" s="125"/>
      <c r="U28" s="125"/>
      <c r="V28" s="125"/>
      <c r="W28" s="125"/>
      <c r="X28" s="125"/>
      <c r="Y28" s="45"/>
      <c r="Z28" s="203" t="s">
        <v>63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6"/>
      <c r="AU28" s="46"/>
      <c r="AV28" s="203" t="s">
        <v>64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6"/>
      <c r="BQ28" s="47"/>
      <c r="BR28" s="48"/>
    </row>
    <row r="29" spans="1:70" ht="19.5" customHeight="1">
      <c r="A29" s="139"/>
      <c r="B29" s="142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  <c r="O29" s="144"/>
      <c r="P29" s="146"/>
      <c r="Q29" s="152" t="s">
        <v>65</v>
      </c>
      <c r="R29" s="153"/>
      <c r="S29" s="152" t="s">
        <v>66</v>
      </c>
      <c r="T29" s="153"/>
      <c r="U29" s="152" t="s">
        <v>67</v>
      </c>
      <c r="V29" s="153"/>
      <c r="W29" s="152" t="s">
        <v>68</v>
      </c>
      <c r="X29" s="153"/>
      <c r="Y29" s="148" t="s">
        <v>69</v>
      </c>
      <c r="Z29" s="174" t="s">
        <v>70</v>
      </c>
      <c r="AA29" s="175"/>
      <c r="AB29" s="157" t="s">
        <v>71</v>
      </c>
      <c r="AC29" s="125"/>
      <c r="AD29" s="125"/>
      <c r="AE29" s="125"/>
      <c r="AF29" s="125"/>
      <c r="AG29" s="125"/>
      <c r="AH29" s="125"/>
      <c r="AI29" s="126"/>
      <c r="AJ29" s="174" t="s">
        <v>72</v>
      </c>
      <c r="AK29" s="175"/>
      <c r="AL29" s="49"/>
      <c r="AM29" s="210" t="s">
        <v>73</v>
      </c>
      <c r="AN29" s="153"/>
      <c r="AO29" s="152" t="s">
        <v>74</v>
      </c>
      <c r="AP29" s="181"/>
      <c r="AQ29" s="201" t="s">
        <v>75</v>
      </c>
      <c r="AR29" s="181"/>
      <c r="AS29" s="181"/>
      <c r="AT29" s="153"/>
      <c r="AU29" s="148" t="s">
        <v>76</v>
      </c>
      <c r="AV29" s="207" t="s">
        <v>70</v>
      </c>
      <c r="AW29" s="153"/>
      <c r="AX29" s="204" t="s">
        <v>71</v>
      </c>
      <c r="AY29" s="125"/>
      <c r="AZ29" s="125"/>
      <c r="BA29" s="125"/>
      <c r="BB29" s="125"/>
      <c r="BC29" s="125"/>
      <c r="BD29" s="125"/>
      <c r="BE29" s="126"/>
      <c r="BF29" s="207" t="s">
        <v>72</v>
      </c>
      <c r="BG29" s="153"/>
      <c r="BH29" s="50"/>
      <c r="BI29" s="210" t="s">
        <v>73</v>
      </c>
      <c r="BJ29" s="153"/>
      <c r="BK29" s="152" t="s">
        <v>74</v>
      </c>
      <c r="BL29" s="181"/>
      <c r="BM29" s="201" t="s">
        <v>75</v>
      </c>
      <c r="BN29" s="181"/>
      <c r="BO29" s="181"/>
      <c r="BP29" s="153"/>
      <c r="BQ29" s="205"/>
      <c r="BR29" s="146"/>
    </row>
    <row r="30" spans="1:70" ht="16.5" customHeight="1">
      <c r="A30" s="139"/>
      <c r="B30" s="142"/>
      <c r="C30" s="14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  <c r="O30" s="144"/>
      <c r="P30" s="146"/>
      <c r="Q30" s="144"/>
      <c r="R30" s="146"/>
      <c r="S30" s="144"/>
      <c r="T30" s="146"/>
      <c r="U30" s="144"/>
      <c r="V30" s="146"/>
      <c r="W30" s="144"/>
      <c r="X30" s="146"/>
      <c r="Y30" s="139"/>
      <c r="Z30" s="144"/>
      <c r="AA30" s="137"/>
      <c r="AB30" s="152" t="s">
        <v>70</v>
      </c>
      <c r="AC30" s="153"/>
      <c r="AD30" s="157" t="s">
        <v>77</v>
      </c>
      <c r="AE30" s="125"/>
      <c r="AF30" s="125"/>
      <c r="AG30" s="125"/>
      <c r="AH30" s="125"/>
      <c r="AI30" s="126"/>
      <c r="AJ30" s="144"/>
      <c r="AK30" s="137"/>
      <c r="AL30" s="51"/>
      <c r="AM30" s="137"/>
      <c r="AN30" s="146"/>
      <c r="AO30" s="144"/>
      <c r="AP30" s="137"/>
      <c r="AQ30" s="176"/>
      <c r="AR30" s="156"/>
      <c r="AS30" s="156"/>
      <c r="AT30" s="177"/>
      <c r="AU30" s="139"/>
      <c r="AV30" s="208"/>
      <c r="AW30" s="146"/>
      <c r="AX30" s="174" t="s">
        <v>70</v>
      </c>
      <c r="AY30" s="175"/>
      <c r="AZ30" s="204" t="s">
        <v>78</v>
      </c>
      <c r="BA30" s="125"/>
      <c r="BB30" s="125"/>
      <c r="BC30" s="125"/>
      <c r="BD30" s="125"/>
      <c r="BE30" s="126"/>
      <c r="BF30" s="208"/>
      <c r="BG30" s="146"/>
      <c r="BH30" s="50"/>
      <c r="BI30" s="137"/>
      <c r="BJ30" s="146"/>
      <c r="BK30" s="144"/>
      <c r="BL30" s="137"/>
      <c r="BM30" s="176"/>
      <c r="BN30" s="156"/>
      <c r="BO30" s="156"/>
      <c r="BP30" s="177"/>
      <c r="BQ30" s="205"/>
      <c r="BR30" s="146"/>
    </row>
    <row r="31" spans="1:70" ht="12.75" customHeight="1">
      <c r="A31" s="139"/>
      <c r="B31" s="142"/>
      <c r="C31" s="14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6"/>
      <c r="O31" s="144"/>
      <c r="P31" s="146"/>
      <c r="Q31" s="144"/>
      <c r="R31" s="146"/>
      <c r="S31" s="144"/>
      <c r="T31" s="146"/>
      <c r="U31" s="144"/>
      <c r="V31" s="146"/>
      <c r="W31" s="144"/>
      <c r="X31" s="146"/>
      <c r="Y31" s="139"/>
      <c r="Z31" s="144"/>
      <c r="AA31" s="137"/>
      <c r="AB31" s="144"/>
      <c r="AC31" s="146"/>
      <c r="AD31" s="211" t="s">
        <v>79</v>
      </c>
      <c r="AE31" s="146"/>
      <c r="AF31" s="202" t="s">
        <v>80</v>
      </c>
      <c r="AG31" s="146"/>
      <c r="AH31" s="202" t="s">
        <v>81</v>
      </c>
      <c r="AI31" s="146"/>
      <c r="AJ31" s="144"/>
      <c r="AK31" s="137"/>
      <c r="AL31" s="51"/>
      <c r="AM31" s="137"/>
      <c r="AN31" s="146"/>
      <c r="AO31" s="144"/>
      <c r="AP31" s="137"/>
      <c r="AQ31" s="212" t="s">
        <v>82</v>
      </c>
      <c r="AR31" s="146"/>
      <c r="AS31" s="212" t="s">
        <v>83</v>
      </c>
      <c r="AT31" s="146"/>
      <c r="AU31" s="139"/>
      <c r="AV31" s="208"/>
      <c r="AW31" s="146"/>
      <c r="AX31" s="144"/>
      <c r="AY31" s="137"/>
      <c r="AZ31" s="143" t="s">
        <v>79</v>
      </c>
      <c r="BA31" s="153"/>
      <c r="BB31" s="202" t="s">
        <v>80</v>
      </c>
      <c r="BC31" s="146"/>
      <c r="BD31" s="202" t="s">
        <v>81</v>
      </c>
      <c r="BE31" s="146"/>
      <c r="BF31" s="208"/>
      <c r="BG31" s="146"/>
      <c r="BH31" s="50"/>
      <c r="BI31" s="137"/>
      <c r="BJ31" s="146"/>
      <c r="BK31" s="144"/>
      <c r="BL31" s="137"/>
      <c r="BM31" s="152" t="s">
        <v>82</v>
      </c>
      <c r="BN31" s="153"/>
      <c r="BO31" s="202" t="s">
        <v>83</v>
      </c>
      <c r="BP31" s="137"/>
      <c r="BQ31" s="206" t="s">
        <v>84</v>
      </c>
      <c r="BR31" s="146"/>
    </row>
    <row r="32" spans="1:70" ht="27" customHeight="1">
      <c r="A32" s="139"/>
      <c r="B32" s="142"/>
      <c r="C32" s="14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6"/>
      <c r="O32" s="144"/>
      <c r="P32" s="146"/>
      <c r="Q32" s="144"/>
      <c r="R32" s="146"/>
      <c r="S32" s="144"/>
      <c r="T32" s="146"/>
      <c r="U32" s="144"/>
      <c r="V32" s="146"/>
      <c r="W32" s="144"/>
      <c r="X32" s="146"/>
      <c r="Y32" s="139"/>
      <c r="Z32" s="144"/>
      <c r="AA32" s="137"/>
      <c r="AB32" s="144"/>
      <c r="AC32" s="146"/>
      <c r="AD32" s="137"/>
      <c r="AE32" s="146"/>
      <c r="AF32" s="144"/>
      <c r="AG32" s="146"/>
      <c r="AH32" s="144"/>
      <c r="AI32" s="146"/>
      <c r="AJ32" s="144"/>
      <c r="AK32" s="137"/>
      <c r="AL32" s="51"/>
      <c r="AM32" s="137"/>
      <c r="AN32" s="146"/>
      <c r="AO32" s="144"/>
      <c r="AP32" s="137"/>
      <c r="AQ32" s="144"/>
      <c r="AR32" s="146"/>
      <c r="AS32" s="144"/>
      <c r="AT32" s="146"/>
      <c r="AU32" s="139"/>
      <c r="AV32" s="208"/>
      <c r="AW32" s="146"/>
      <c r="AX32" s="144"/>
      <c r="AY32" s="137"/>
      <c r="AZ32" s="144"/>
      <c r="BA32" s="146"/>
      <c r="BB32" s="144"/>
      <c r="BC32" s="146"/>
      <c r="BD32" s="144"/>
      <c r="BE32" s="146"/>
      <c r="BF32" s="208"/>
      <c r="BG32" s="146"/>
      <c r="BH32" s="50"/>
      <c r="BI32" s="137"/>
      <c r="BJ32" s="146"/>
      <c r="BK32" s="144"/>
      <c r="BL32" s="137"/>
      <c r="BM32" s="144"/>
      <c r="BN32" s="146"/>
      <c r="BO32" s="144"/>
      <c r="BP32" s="137"/>
      <c r="BQ32" s="52"/>
      <c r="BR32" s="53"/>
    </row>
    <row r="33" spans="1:70" ht="36.75" customHeight="1">
      <c r="A33" s="140"/>
      <c r="B33" s="142"/>
      <c r="C33" s="144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46"/>
      <c r="O33" s="144"/>
      <c r="P33" s="146"/>
      <c r="Q33" s="144"/>
      <c r="R33" s="146"/>
      <c r="S33" s="144"/>
      <c r="T33" s="146"/>
      <c r="U33" s="144"/>
      <c r="V33" s="146"/>
      <c r="W33" s="144"/>
      <c r="X33" s="146"/>
      <c r="Y33" s="139"/>
      <c r="Z33" s="144"/>
      <c r="AA33" s="137"/>
      <c r="AB33" s="176"/>
      <c r="AC33" s="177"/>
      <c r="AD33" s="137"/>
      <c r="AE33" s="146"/>
      <c r="AF33" s="144"/>
      <c r="AG33" s="146"/>
      <c r="AH33" s="144"/>
      <c r="AI33" s="146"/>
      <c r="AJ33" s="144"/>
      <c r="AK33" s="137"/>
      <c r="AL33" s="54"/>
      <c r="AM33" s="156"/>
      <c r="AN33" s="177"/>
      <c r="AO33" s="176"/>
      <c r="AP33" s="156"/>
      <c r="AQ33" s="176"/>
      <c r="AR33" s="177"/>
      <c r="AS33" s="176"/>
      <c r="AT33" s="177"/>
      <c r="AU33" s="139"/>
      <c r="AV33" s="209"/>
      <c r="AW33" s="177"/>
      <c r="AX33" s="176"/>
      <c r="AY33" s="156"/>
      <c r="AZ33" s="176"/>
      <c r="BA33" s="177"/>
      <c r="BB33" s="176"/>
      <c r="BC33" s="177"/>
      <c r="BD33" s="144"/>
      <c r="BE33" s="146"/>
      <c r="BF33" s="209"/>
      <c r="BG33" s="177"/>
      <c r="BH33" s="50"/>
      <c r="BI33" s="156"/>
      <c r="BJ33" s="177"/>
      <c r="BK33" s="176"/>
      <c r="BL33" s="156"/>
      <c r="BM33" s="176"/>
      <c r="BN33" s="177"/>
      <c r="BO33" s="176"/>
      <c r="BP33" s="156"/>
      <c r="BQ33" s="55"/>
      <c r="BR33" s="56"/>
    </row>
    <row r="34" spans="1:70" ht="16.5" customHeight="1">
      <c r="A34" s="178" t="s">
        <v>85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6"/>
    </row>
    <row r="35" spans="1:70" ht="31.5" customHeight="1">
      <c r="A35" s="91">
        <v>1</v>
      </c>
      <c r="B35" s="92" t="s">
        <v>88</v>
      </c>
      <c r="C35" s="221" t="s">
        <v>91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19">
        <v>3</v>
      </c>
      <c r="P35" s="120"/>
      <c r="Q35" s="130">
        <f t="shared" ref="Q35:Q44" si="0">O35*30</f>
        <v>90</v>
      </c>
      <c r="R35" s="120"/>
      <c r="S35" s="119">
        <f t="shared" ref="S35:S44" si="1">W35</f>
        <v>90</v>
      </c>
      <c r="T35" s="120"/>
      <c r="U35" s="119"/>
      <c r="V35" s="120"/>
      <c r="W35" s="119">
        <f t="shared" ref="W35:W44" si="2">Z35+AV35</f>
        <v>90</v>
      </c>
      <c r="X35" s="120"/>
      <c r="Y35" s="59"/>
      <c r="Z35" s="119">
        <f t="shared" ref="Z35:Z44" si="3">Y35*30</f>
        <v>0</v>
      </c>
      <c r="AA35" s="120"/>
      <c r="AB35" s="119">
        <f t="shared" ref="AB35:AB44" si="4">AD35+AF35+AH35</f>
        <v>0</v>
      </c>
      <c r="AC35" s="120"/>
      <c r="AD35" s="119"/>
      <c r="AE35" s="120"/>
      <c r="AF35" s="119"/>
      <c r="AG35" s="120"/>
      <c r="AH35" s="119"/>
      <c r="AI35" s="120"/>
      <c r="AJ35" s="119">
        <f t="shared" ref="AJ35:AJ44" si="5">Z35-AB35</f>
        <v>0</v>
      </c>
      <c r="AK35" s="120"/>
      <c r="AL35" s="93" t="e">
        <f t="shared" ref="AL35:AL45" si="6">AJ35/Z35*100</f>
        <v>#DIV/0!</v>
      </c>
      <c r="AM35" s="130"/>
      <c r="AN35" s="120"/>
      <c r="AO35" s="119"/>
      <c r="AP35" s="120"/>
      <c r="AQ35" s="119"/>
      <c r="AR35" s="120"/>
      <c r="AS35" s="119"/>
      <c r="AT35" s="120"/>
      <c r="AU35" s="59">
        <v>3</v>
      </c>
      <c r="AV35" s="119">
        <f t="shared" ref="AV35:AV44" si="7">AU35*30</f>
        <v>90</v>
      </c>
      <c r="AW35" s="120"/>
      <c r="AX35" s="119">
        <f t="shared" ref="AX35:AX44" si="8">AZ35+BB35+BD35</f>
        <v>30</v>
      </c>
      <c r="AY35" s="133"/>
      <c r="AZ35" s="119">
        <v>16</v>
      </c>
      <c r="BA35" s="120"/>
      <c r="BB35" s="119"/>
      <c r="BC35" s="120"/>
      <c r="BD35" s="119">
        <v>14</v>
      </c>
      <c r="BE35" s="120"/>
      <c r="BF35" s="119">
        <f t="shared" ref="BF35:BF44" si="9">AV35-AX35</f>
        <v>60</v>
      </c>
      <c r="BG35" s="120"/>
      <c r="BH35" s="93">
        <f t="shared" ref="BH35:BH44" si="10">BF35/AV35*100</f>
        <v>66.666666666666657</v>
      </c>
      <c r="BI35" s="130"/>
      <c r="BJ35" s="120"/>
      <c r="BK35" s="119"/>
      <c r="BL35" s="133"/>
      <c r="BM35" s="119"/>
      <c r="BN35" s="120"/>
      <c r="BO35" s="119" t="s">
        <v>98</v>
      </c>
      <c r="BP35" s="133"/>
      <c r="BQ35" s="217" t="s">
        <v>99</v>
      </c>
      <c r="BR35" s="217"/>
    </row>
    <row r="36" spans="1:70" ht="15.75" customHeight="1">
      <c r="A36" s="91">
        <v>2</v>
      </c>
      <c r="B36" s="92" t="s">
        <v>202</v>
      </c>
      <c r="C36" s="221" t="s">
        <v>102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19">
        <v>3</v>
      </c>
      <c r="P36" s="120"/>
      <c r="Q36" s="130">
        <f t="shared" si="0"/>
        <v>90</v>
      </c>
      <c r="R36" s="120"/>
      <c r="S36" s="119">
        <f t="shared" si="1"/>
        <v>90</v>
      </c>
      <c r="T36" s="120"/>
      <c r="U36" s="119"/>
      <c r="V36" s="120"/>
      <c r="W36" s="119">
        <f t="shared" si="2"/>
        <v>90</v>
      </c>
      <c r="X36" s="120"/>
      <c r="Y36" s="59">
        <v>3</v>
      </c>
      <c r="Z36" s="119">
        <f t="shared" si="3"/>
        <v>90</v>
      </c>
      <c r="AA36" s="120"/>
      <c r="AB36" s="119">
        <f t="shared" si="4"/>
        <v>36</v>
      </c>
      <c r="AC36" s="120"/>
      <c r="AD36" s="119">
        <v>18</v>
      </c>
      <c r="AE36" s="120"/>
      <c r="AF36" s="119"/>
      <c r="AG36" s="120"/>
      <c r="AH36" s="119">
        <v>18</v>
      </c>
      <c r="AI36" s="120"/>
      <c r="AJ36" s="119">
        <f t="shared" si="5"/>
        <v>54</v>
      </c>
      <c r="AK36" s="120"/>
      <c r="AL36" s="93">
        <f t="shared" si="6"/>
        <v>60</v>
      </c>
      <c r="AM36" s="130"/>
      <c r="AN36" s="120"/>
      <c r="AO36" s="119"/>
      <c r="AP36" s="120"/>
      <c r="AQ36" s="119"/>
      <c r="AR36" s="120"/>
      <c r="AS36" s="119" t="s">
        <v>103</v>
      </c>
      <c r="AT36" s="120"/>
      <c r="AU36" s="59"/>
      <c r="AV36" s="119">
        <f t="shared" si="7"/>
        <v>0</v>
      </c>
      <c r="AW36" s="120"/>
      <c r="AX36" s="119">
        <f t="shared" si="8"/>
        <v>0</v>
      </c>
      <c r="AY36" s="133"/>
      <c r="AZ36" s="119"/>
      <c r="BA36" s="120"/>
      <c r="BB36" s="119"/>
      <c r="BC36" s="120"/>
      <c r="BD36" s="119"/>
      <c r="BE36" s="120"/>
      <c r="BF36" s="119">
        <f t="shared" si="9"/>
        <v>0</v>
      </c>
      <c r="BG36" s="120"/>
      <c r="BH36" s="93" t="e">
        <f t="shared" si="10"/>
        <v>#DIV/0!</v>
      </c>
      <c r="BI36" s="130"/>
      <c r="BJ36" s="120"/>
      <c r="BK36" s="119"/>
      <c r="BL36" s="133"/>
      <c r="BM36" s="119"/>
      <c r="BN36" s="120"/>
      <c r="BO36" s="119"/>
      <c r="BP36" s="133"/>
      <c r="BQ36" s="217" t="s">
        <v>99</v>
      </c>
      <c r="BR36" s="217"/>
    </row>
    <row r="37" spans="1:70" ht="15.75" customHeight="1">
      <c r="A37" s="57">
        <v>3</v>
      </c>
      <c r="B37" s="65" t="s">
        <v>118</v>
      </c>
      <c r="C37" s="128" t="s">
        <v>205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12">
        <v>6</v>
      </c>
      <c r="P37" s="113"/>
      <c r="Q37" s="130">
        <f t="shared" si="0"/>
        <v>180</v>
      </c>
      <c r="R37" s="120"/>
      <c r="S37" s="119">
        <f t="shared" si="1"/>
        <v>180</v>
      </c>
      <c r="T37" s="120"/>
      <c r="U37" s="112"/>
      <c r="V37" s="113"/>
      <c r="W37" s="119">
        <f t="shared" si="2"/>
        <v>180</v>
      </c>
      <c r="X37" s="120"/>
      <c r="Y37" s="59">
        <v>4</v>
      </c>
      <c r="Z37" s="119">
        <f t="shared" si="3"/>
        <v>120</v>
      </c>
      <c r="AA37" s="120"/>
      <c r="AB37" s="119">
        <f t="shared" si="4"/>
        <v>40</v>
      </c>
      <c r="AC37" s="120"/>
      <c r="AD37" s="112">
        <v>20</v>
      </c>
      <c r="AE37" s="113"/>
      <c r="AF37" s="112"/>
      <c r="AG37" s="113"/>
      <c r="AH37" s="112">
        <v>20</v>
      </c>
      <c r="AI37" s="113"/>
      <c r="AJ37" s="119">
        <f t="shared" si="5"/>
        <v>80</v>
      </c>
      <c r="AK37" s="120"/>
      <c r="AL37" s="60">
        <f t="shared" si="6"/>
        <v>66.666666666666657</v>
      </c>
      <c r="AM37" s="121"/>
      <c r="AN37" s="113"/>
      <c r="AO37" s="112"/>
      <c r="AP37" s="113"/>
      <c r="AQ37" s="112" t="s">
        <v>92</v>
      </c>
      <c r="AR37" s="113"/>
      <c r="AS37" s="112"/>
      <c r="AT37" s="113"/>
      <c r="AU37" s="59">
        <v>2</v>
      </c>
      <c r="AV37" s="119">
        <f t="shared" si="7"/>
        <v>60</v>
      </c>
      <c r="AW37" s="120"/>
      <c r="AX37" s="119">
        <f t="shared" si="8"/>
        <v>26</v>
      </c>
      <c r="AY37" s="133"/>
      <c r="AZ37" s="112">
        <v>14</v>
      </c>
      <c r="BA37" s="113"/>
      <c r="BB37" s="112"/>
      <c r="BC37" s="113"/>
      <c r="BD37" s="112">
        <v>12</v>
      </c>
      <c r="BE37" s="113"/>
      <c r="BF37" s="119">
        <f t="shared" si="9"/>
        <v>34</v>
      </c>
      <c r="BG37" s="120"/>
      <c r="BH37" s="60">
        <f t="shared" si="10"/>
        <v>56.666666666666664</v>
      </c>
      <c r="BI37" s="121"/>
      <c r="BJ37" s="113"/>
      <c r="BK37" s="112"/>
      <c r="BL37" s="131"/>
      <c r="BM37" s="112" t="s">
        <v>106</v>
      </c>
      <c r="BN37" s="113"/>
      <c r="BO37" s="112"/>
      <c r="BP37" s="131"/>
      <c r="BQ37" s="132" t="s">
        <v>93</v>
      </c>
      <c r="BR37" s="113"/>
    </row>
    <row r="38" spans="1:70" ht="15.75" customHeight="1">
      <c r="A38" s="91">
        <v>4</v>
      </c>
      <c r="B38" s="92" t="s">
        <v>125</v>
      </c>
      <c r="C38" s="221" t="s">
        <v>207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19">
        <v>3</v>
      </c>
      <c r="P38" s="120"/>
      <c r="Q38" s="130">
        <f t="shared" si="0"/>
        <v>90</v>
      </c>
      <c r="R38" s="120"/>
      <c r="S38" s="119">
        <f t="shared" si="1"/>
        <v>90</v>
      </c>
      <c r="T38" s="120"/>
      <c r="U38" s="119"/>
      <c r="V38" s="120"/>
      <c r="W38" s="119">
        <f t="shared" si="2"/>
        <v>90</v>
      </c>
      <c r="X38" s="120"/>
      <c r="Y38" s="59">
        <v>3</v>
      </c>
      <c r="Z38" s="119">
        <f t="shared" si="3"/>
        <v>90</v>
      </c>
      <c r="AA38" s="120"/>
      <c r="AB38" s="119">
        <f t="shared" si="4"/>
        <v>32</v>
      </c>
      <c r="AC38" s="120"/>
      <c r="AD38" s="119">
        <v>16</v>
      </c>
      <c r="AE38" s="120"/>
      <c r="AF38" s="119"/>
      <c r="AG38" s="120"/>
      <c r="AH38" s="119">
        <v>16</v>
      </c>
      <c r="AI38" s="120"/>
      <c r="AJ38" s="119">
        <f t="shared" si="5"/>
        <v>58</v>
      </c>
      <c r="AK38" s="120"/>
      <c r="AL38" s="93">
        <f t="shared" si="6"/>
        <v>64.444444444444443</v>
      </c>
      <c r="AM38" s="130"/>
      <c r="AN38" s="120"/>
      <c r="AO38" s="119"/>
      <c r="AP38" s="120"/>
      <c r="AQ38" s="119"/>
      <c r="AR38" s="120"/>
      <c r="AS38" s="119" t="s">
        <v>103</v>
      </c>
      <c r="AT38" s="120"/>
      <c r="AU38" s="59"/>
      <c r="AV38" s="119">
        <f t="shared" si="7"/>
        <v>0</v>
      </c>
      <c r="AW38" s="120"/>
      <c r="AX38" s="119">
        <f t="shared" si="8"/>
        <v>0</v>
      </c>
      <c r="AY38" s="133"/>
      <c r="AZ38" s="119"/>
      <c r="BA38" s="120"/>
      <c r="BB38" s="119"/>
      <c r="BC38" s="120"/>
      <c r="BD38" s="119"/>
      <c r="BE38" s="120"/>
      <c r="BF38" s="119">
        <f t="shared" si="9"/>
        <v>0</v>
      </c>
      <c r="BG38" s="120"/>
      <c r="BH38" s="93" t="e">
        <f t="shared" si="10"/>
        <v>#DIV/0!</v>
      </c>
      <c r="BI38" s="130"/>
      <c r="BJ38" s="120"/>
      <c r="BK38" s="119"/>
      <c r="BL38" s="133"/>
      <c r="BM38" s="119"/>
      <c r="BN38" s="120"/>
      <c r="BO38" s="119"/>
      <c r="BP38" s="133"/>
      <c r="BQ38" s="218" t="s">
        <v>93</v>
      </c>
      <c r="BR38" s="120"/>
    </row>
    <row r="39" spans="1:70" ht="15.75" customHeight="1">
      <c r="A39" s="86">
        <v>5</v>
      </c>
      <c r="B39" s="65" t="s">
        <v>132</v>
      </c>
      <c r="C39" s="242" t="s">
        <v>209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239">
        <v>3</v>
      </c>
      <c r="P39" s="146"/>
      <c r="Q39" s="243">
        <f t="shared" si="0"/>
        <v>90</v>
      </c>
      <c r="R39" s="230"/>
      <c r="S39" s="238">
        <f t="shared" si="1"/>
        <v>90</v>
      </c>
      <c r="T39" s="230"/>
      <c r="U39" s="239"/>
      <c r="V39" s="146"/>
      <c r="W39" s="238">
        <f t="shared" si="2"/>
        <v>90</v>
      </c>
      <c r="X39" s="230"/>
      <c r="Y39" s="87">
        <v>3</v>
      </c>
      <c r="Z39" s="238">
        <f t="shared" si="3"/>
        <v>90</v>
      </c>
      <c r="AA39" s="230"/>
      <c r="AB39" s="238">
        <f t="shared" si="4"/>
        <v>34</v>
      </c>
      <c r="AC39" s="230"/>
      <c r="AD39" s="239">
        <v>18</v>
      </c>
      <c r="AE39" s="146"/>
      <c r="AF39" s="239"/>
      <c r="AG39" s="146"/>
      <c r="AH39" s="239">
        <v>16</v>
      </c>
      <c r="AI39" s="146"/>
      <c r="AJ39" s="238">
        <f t="shared" si="5"/>
        <v>56</v>
      </c>
      <c r="AK39" s="230"/>
      <c r="AL39" s="74">
        <f t="shared" si="6"/>
        <v>62.222222222222221</v>
      </c>
      <c r="AM39" s="169"/>
      <c r="AN39" s="146"/>
      <c r="AO39" s="239"/>
      <c r="AP39" s="146"/>
      <c r="AQ39" s="239" t="s">
        <v>92</v>
      </c>
      <c r="AR39" s="146"/>
      <c r="AS39" s="239"/>
      <c r="AT39" s="146"/>
      <c r="AU39" s="87"/>
      <c r="AV39" s="238">
        <f t="shared" si="7"/>
        <v>0</v>
      </c>
      <c r="AW39" s="230"/>
      <c r="AX39" s="238">
        <f t="shared" si="8"/>
        <v>0</v>
      </c>
      <c r="AY39" s="229"/>
      <c r="AZ39" s="239"/>
      <c r="BA39" s="146"/>
      <c r="BB39" s="239"/>
      <c r="BC39" s="146"/>
      <c r="BD39" s="239"/>
      <c r="BE39" s="146"/>
      <c r="BF39" s="238">
        <f t="shared" si="9"/>
        <v>0</v>
      </c>
      <c r="BG39" s="230"/>
      <c r="BH39" s="74" t="e">
        <f t="shared" si="10"/>
        <v>#DIV/0!</v>
      </c>
      <c r="BI39" s="169"/>
      <c r="BJ39" s="146"/>
      <c r="BK39" s="239"/>
      <c r="BL39" s="244"/>
      <c r="BM39" s="239"/>
      <c r="BN39" s="146"/>
      <c r="BO39" s="239"/>
      <c r="BP39" s="244"/>
      <c r="BQ39" s="248" t="s">
        <v>93</v>
      </c>
      <c r="BR39" s="146"/>
    </row>
    <row r="40" spans="1:70" ht="15.75" customHeight="1">
      <c r="A40" s="88">
        <v>6</v>
      </c>
      <c r="B40" s="65" t="s">
        <v>142</v>
      </c>
      <c r="C40" s="237" t="s">
        <v>210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231">
        <v>3</v>
      </c>
      <c r="P40" s="232"/>
      <c r="Q40" s="233">
        <f t="shared" si="0"/>
        <v>90</v>
      </c>
      <c r="R40" s="232"/>
      <c r="S40" s="231">
        <f t="shared" si="1"/>
        <v>90</v>
      </c>
      <c r="T40" s="232"/>
      <c r="U40" s="231"/>
      <c r="V40" s="232"/>
      <c r="W40" s="231">
        <f t="shared" si="2"/>
        <v>90</v>
      </c>
      <c r="X40" s="232"/>
      <c r="Y40" s="89">
        <v>3</v>
      </c>
      <c r="Z40" s="231">
        <f t="shared" si="3"/>
        <v>90</v>
      </c>
      <c r="AA40" s="232"/>
      <c r="AB40" s="231">
        <f t="shared" si="4"/>
        <v>34</v>
      </c>
      <c r="AC40" s="232"/>
      <c r="AD40" s="231">
        <v>18</v>
      </c>
      <c r="AE40" s="232"/>
      <c r="AF40" s="231"/>
      <c r="AG40" s="232"/>
      <c r="AH40" s="231">
        <v>16</v>
      </c>
      <c r="AI40" s="232"/>
      <c r="AJ40" s="231">
        <f t="shared" si="5"/>
        <v>56</v>
      </c>
      <c r="AK40" s="232"/>
      <c r="AL40" s="90">
        <f t="shared" si="6"/>
        <v>62.222222222222221</v>
      </c>
      <c r="AM40" s="246"/>
      <c r="AN40" s="232"/>
      <c r="AO40" s="231"/>
      <c r="AP40" s="232"/>
      <c r="AQ40" s="231" t="s">
        <v>92</v>
      </c>
      <c r="AR40" s="232"/>
      <c r="AS40" s="231"/>
      <c r="AT40" s="232"/>
      <c r="AU40" s="89"/>
      <c r="AV40" s="231">
        <f t="shared" si="7"/>
        <v>0</v>
      </c>
      <c r="AW40" s="232"/>
      <c r="AX40" s="231">
        <f t="shared" si="8"/>
        <v>0</v>
      </c>
      <c r="AY40" s="190"/>
      <c r="AZ40" s="231"/>
      <c r="BA40" s="232"/>
      <c r="BB40" s="231"/>
      <c r="BC40" s="232"/>
      <c r="BD40" s="231"/>
      <c r="BE40" s="232"/>
      <c r="BF40" s="231">
        <f t="shared" si="9"/>
        <v>0</v>
      </c>
      <c r="BG40" s="232"/>
      <c r="BH40" s="90" t="e">
        <f t="shared" si="10"/>
        <v>#DIV/0!</v>
      </c>
      <c r="BI40" s="246"/>
      <c r="BJ40" s="232"/>
      <c r="BK40" s="231"/>
      <c r="BL40" s="191"/>
      <c r="BM40" s="231"/>
      <c r="BN40" s="232"/>
      <c r="BO40" s="231"/>
      <c r="BP40" s="191"/>
      <c r="BQ40" s="247" t="s">
        <v>93</v>
      </c>
      <c r="BR40" s="232"/>
    </row>
    <row r="41" spans="1:70" ht="16.5" customHeight="1">
      <c r="A41" s="57">
        <v>7</v>
      </c>
      <c r="B41" s="108" t="s">
        <v>211</v>
      </c>
      <c r="C41" s="128" t="s">
        <v>212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12">
        <v>3</v>
      </c>
      <c r="P41" s="113"/>
      <c r="Q41" s="130">
        <f t="shared" si="0"/>
        <v>90</v>
      </c>
      <c r="R41" s="120"/>
      <c r="S41" s="119">
        <f t="shared" si="1"/>
        <v>90</v>
      </c>
      <c r="T41" s="120"/>
      <c r="U41" s="112"/>
      <c r="V41" s="113"/>
      <c r="W41" s="119">
        <f t="shared" si="2"/>
        <v>90</v>
      </c>
      <c r="X41" s="120"/>
      <c r="Y41" s="59">
        <v>3</v>
      </c>
      <c r="Z41" s="119">
        <f t="shared" si="3"/>
        <v>90</v>
      </c>
      <c r="AA41" s="120"/>
      <c r="AB41" s="119">
        <f t="shared" si="4"/>
        <v>34</v>
      </c>
      <c r="AC41" s="120"/>
      <c r="AD41" s="112">
        <v>18</v>
      </c>
      <c r="AE41" s="113"/>
      <c r="AF41" s="112"/>
      <c r="AG41" s="113"/>
      <c r="AH41" s="112">
        <v>16</v>
      </c>
      <c r="AI41" s="113"/>
      <c r="AJ41" s="119">
        <f t="shared" si="5"/>
        <v>56</v>
      </c>
      <c r="AK41" s="120"/>
      <c r="AL41" s="60">
        <f t="shared" si="6"/>
        <v>62.222222222222221</v>
      </c>
      <c r="AM41" s="121"/>
      <c r="AN41" s="113"/>
      <c r="AO41" s="112"/>
      <c r="AP41" s="113"/>
      <c r="AQ41" s="112"/>
      <c r="AR41" s="113"/>
      <c r="AS41" s="112" t="s">
        <v>100</v>
      </c>
      <c r="AT41" s="113"/>
      <c r="AU41" s="59"/>
      <c r="AV41" s="119">
        <f t="shared" si="7"/>
        <v>0</v>
      </c>
      <c r="AW41" s="120"/>
      <c r="AX41" s="119">
        <f t="shared" si="8"/>
        <v>0</v>
      </c>
      <c r="AY41" s="133"/>
      <c r="AZ41" s="112"/>
      <c r="BA41" s="113"/>
      <c r="BB41" s="112"/>
      <c r="BC41" s="113"/>
      <c r="BD41" s="112"/>
      <c r="BE41" s="113"/>
      <c r="BF41" s="119">
        <f t="shared" si="9"/>
        <v>0</v>
      </c>
      <c r="BG41" s="120"/>
      <c r="BH41" s="60" t="e">
        <f t="shared" si="10"/>
        <v>#DIV/0!</v>
      </c>
      <c r="BI41" s="121"/>
      <c r="BJ41" s="113"/>
      <c r="BK41" s="112"/>
      <c r="BL41" s="131"/>
      <c r="BM41" s="112"/>
      <c r="BN41" s="113"/>
      <c r="BO41" s="112"/>
      <c r="BP41" s="131"/>
      <c r="BQ41" s="132" t="s">
        <v>93</v>
      </c>
      <c r="BR41" s="113"/>
    </row>
    <row r="42" spans="1:70" ht="15.75" customHeight="1">
      <c r="A42" s="57">
        <v>8</v>
      </c>
      <c r="B42" s="65" t="s">
        <v>216</v>
      </c>
      <c r="C42" s="128" t="s">
        <v>217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12">
        <v>3</v>
      </c>
      <c r="P42" s="113"/>
      <c r="Q42" s="130">
        <f t="shared" si="0"/>
        <v>90</v>
      </c>
      <c r="R42" s="120"/>
      <c r="S42" s="119">
        <f t="shared" si="1"/>
        <v>90</v>
      </c>
      <c r="T42" s="120"/>
      <c r="U42" s="112"/>
      <c r="V42" s="113"/>
      <c r="W42" s="119">
        <f t="shared" si="2"/>
        <v>90</v>
      </c>
      <c r="X42" s="120"/>
      <c r="Y42" s="59"/>
      <c r="Z42" s="119">
        <f t="shared" si="3"/>
        <v>0</v>
      </c>
      <c r="AA42" s="120"/>
      <c r="AB42" s="119">
        <f t="shared" si="4"/>
        <v>0</v>
      </c>
      <c r="AC42" s="120"/>
      <c r="AD42" s="112"/>
      <c r="AE42" s="113"/>
      <c r="AF42" s="112"/>
      <c r="AG42" s="113"/>
      <c r="AH42" s="112"/>
      <c r="AI42" s="113"/>
      <c r="AJ42" s="119">
        <f t="shared" si="5"/>
        <v>0</v>
      </c>
      <c r="AK42" s="120"/>
      <c r="AL42" s="60" t="e">
        <f t="shared" si="6"/>
        <v>#DIV/0!</v>
      </c>
      <c r="AM42" s="121"/>
      <c r="AN42" s="113"/>
      <c r="AO42" s="112"/>
      <c r="AP42" s="113"/>
      <c r="AQ42" s="112"/>
      <c r="AR42" s="113"/>
      <c r="AS42" s="112"/>
      <c r="AT42" s="113"/>
      <c r="AU42" s="59">
        <v>3</v>
      </c>
      <c r="AV42" s="119">
        <f t="shared" si="7"/>
        <v>90</v>
      </c>
      <c r="AW42" s="120"/>
      <c r="AX42" s="119">
        <f t="shared" si="8"/>
        <v>34</v>
      </c>
      <c r="AY42" s="133"/>
      <c r="AZ42" s="112">
        <v>18</v>
      </c>
      <c r="BA42" s="113"/>
      <c r="BB42" s="112"/>
      <c r="BC42" s="113"/>
      <c r="BD42" s="112">
        <v>16</v>
      </c>
      <c r="BE42" s="113"/>
      <c r="BF42" s="119">
        <f t="shared" si="9"/>
        <v>56</v>
      </c>
      <c r="BG42" s="120"/>
      <c r="BH42" s="60">
        <f t="shared" si="10"/>
        <v>62.222222222222221</v>
      </c>
      <c r="BI42" s="121"/>
      <c r="BJ42" s="113"/>
      <c r="BK42" s="112"/>
      <c r="BL42" s="131"/>
      <c r="BM42" s="112" t="s">
        <v>106</v>
      </c>
      <c r="BN42" s="113"/>
      <c r="BO42" s="112"/>
      <c r="BP42" s="131"/>
      <c r="BQ42" s="132" t="s">
        <v>93</v>
      </c>
      <c r="BR42" s="113"/>
    </row>
    <row r="43" spans="1:70" ht="15.75" customHeight="1">
      <c r="A43" s="57">
        <v>9</v>
      </c>
      <c r="B43" s="65" t="s">
        <v>216</v>
      </c>
      <c r="C43" s="128" t="s">
        <v>219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2">
        <v>3</v>
      </c>
      <c r="P43" s="113"/>
      <c r="Q43" s="130">
        <f t="shared" si="0"/>
        <v>90</v>
      </c>
      <c r="R43" s="120"/>
      <c r="S43" s="119">
        <f t="shared" si="1"/>
        <v>90</v>
      </c>
      <c r="T43" s="120"/>
      <c r="U43" s="112"/>
      <c r="V43" s="113"/>
      <c r="W43" s="119">
        <f t="shared" si="2"/>
        <v>90</v>
      </c>
      <c r="X43" s="120"/>
      <c r="Y43" s="59">
        <v>3</v>
      </c>
      <c r="Z43" s="119">
        <f t="shared" si="3"/>
        <v>90</v>
      </c>
      <c r="AA43" s="120"/>
      <c r="AB43" s="119">
        <f t="shared" si="4"/>
        <v>34</v>
      </c>
      <c r="AC43" s="120"/>
      <c r="AD43" s="112">
        <v>18</v>
      </c>
      <c r="AE43" s="113"/>
      <c r="AF43" s="112"/>
      <c r="AG43" s="113"/>
      <c r="AH43" s="112">
        <v>16</v>
      </c>
      <c r="AI43" s="113"/>
      <c r="AJ43" s="119">
        <f t="shared" si="5"/>
        <v>56</v>
      </c>
      <c r="AK43" s="120"/>
      <c r="AL43" s="60">
        <f t="shared" si="6"/>
        <v>62.222222222222221</v>
      </c>
      <c r="AM43" s="121"/>
      <c r="AN43" s="113"/>
      <c r="AO43" s="112"/>
      <c r="AP43" s="113"/>
      <c r="AQ43" s="112"/>
      <c r="AR43" s="113"/>
      <c r="AS43" s="112" t="s">
        <v>103</v>
      </c>
      <c r="AT43" s="113"/>
      <c r="AU43" s="59"/>
      <c r="AV43" s="119">
        <f t="shared" si="7"/>
        <v>0</v>
      </c>
      <c r="AW43" s="120"/>
      <c r="AX43" s="119">
        <f t="shared" si="8"/>
        <v>0</v>
      </c>
      <c r="AY43" s="133"/>
      <c r="AZ43" s="112"/>
      <c r="BA43" s="113"/>
      <c r="BB43" s="112"/>
      <c r="BC43" s="113"/>
      <c r="BD43" s="112"/>
      <c r="BE43" s="113"/>
      <c r="BF43" s="119">
        <f t="shared" si="9"/>
        <v>0</v>
      </c>
      <c r="BG43" s="120"/>
      <c r="BH43" s="60" t="e">
        <f t="shared" si="10"/>
        <v>#DIV/0!</v>
      </c>
      <c r="BI43" s="121"/>
      <c r="BJ43" s="113"/>
      <c r="BK43" s="112"/>
      <c r="BL43" s="131"/>
      <c r="BM43" s="112"/>
      <c r="BN43" s="113"/>
      <c r="BO43" s="112"/>
      <c r="BP43" s="131"/>
      <c r="BQ43" s="217" t="s">
        <v>99</v>
      </c>
      <c r="BR43" s="217"/>
    </row>
    <row r="44" spans="1:70" ht="53.25" customHeight="1">
      <c r="A44" s="57">
        <v>10</v>
      </c>
      <c r="B44" s="65" t="s">
        <v>220</v>
      </c>
      <c r="C44" s="128" t="s">
        <v>221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12">
        <v>1.5</v>
      </c>
      <c r="P44" s="113"/>
      <c r="Q44" s="130">
        <f t="shared" si="0"/>
        <v>45</v>
      </c>
      <c r="R44" s="120"/>
      <c r="S44" s="119">
        <f t="shared" si="1"/>
        <v>45</v>
      </c>
      <c r="T44" s="120"/>
      <c r="U44" s="112"/>
      <c r="V44" s="113"/>
      <c r="W44" s="119">
        <f t="shared" si="2"/>
        <v>45</v>
      </c>
      <c r="X44" s="120"/>
      <c r="Y44" s="59">
        <v>1.5</v>
      </c>
      <c r="Z44" s="119">
        <f t="shared" si="3"/>
        <v>45</v>
      </c>
      <c r="AA44" s="120"/>
      <c r="AB44" s="119">
        <f t="shared" si="4"/>
        <v>0</v>
      </c>
      <c r="AC44" s="120"/>
      <c r="AD44" s="112"/>
      <c r="AE44" s="113"/>
      <c r="AF44" s="112"/>
      <c r="AG44" s="113"/>
      <c r="AH44" s="112"/>
      <c r="AI44" s="113"/>
      <c r="AJ44" s="119">
        <f t="shared" si="5"/>
        <v>45</v>
      </c>
      <c r="AK44" s="120"/>
      <c r="AL44" s="60">
        <f t="shared" si="6"/>
        <v>100</v>
      </c>
      <c r="AM44" s="121">
        <v>7</v>
      </c>
      <c r="AN44" s="113"/>
      <c r="AO44" s="112"/>
      <c r="AP44" s="113"/>
      <c r="AQ44" s="112"/>
      <c r="AR44" s="113"/>
      <c r="AS44" s="112" t="s">
        <v>100</v>
      </c>
      <c r="AT44" s="113"/>
      <c r="AU44" s="59"/>
      <c r="AV44" s="119">
        <f t="shared" si="7"/>
        <v>0</v>
      </c>
      <c r="AW44" s="120"/>
      <c r="AX44" s="119">
        <f t="shared" si="8"/>
        <v>0</v>
      </c>
      <c r="AY44" s="133"/>
      <c r="AZ44" s="112"/>
      <c r="BA44" s="113"/>
      <c r="BB44" s="112"/>
      <c r="BC44" s="113"/>
      <c r="BD44" s="112"/>
      <c r="BE44" s="113"/>
      <c r="BF44" s="119">
        <f t="shared" si="9"/>
        <v>0</v>
      </c>
      <c r="BG44" s="120"/>
      <c r="BH44" s="60" t="e">
        <f t="shared" si="10"/>
        <v>#DIV/0!</v>
      </c>
      <c r="BI44" s="121"/>
      <c r="BJ44" s="113"/>
      <c r="BK44" s="112"/>
      <c r="BL44" s="131"/>
      <c r="BM44" s="112"/>
      <c r="BN44" s="113"/>
      <c r="BO44" s="112"/>
      <c r="BP44" s="131"/>
      <c r="BQ44" s="132" t="s">
        <v>93</v>
      </c>
      <c r="BR44" s="113"/>
    </row>
    <row r="45" spans="1:70" ht="16.5" customHeight="1">
      <c r="A45" s="61"/>
      <c r="B45" s="62"/>
      <c r="C45" s="134" t="s">
        <v>117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23"/>
      <c r="O45" s="130">
        <f>SUM(O35:P44)</f>
        <v>31.5</v>
      </c>
      <c r="P45" s="120"/>
      <c r="Q45" s="130">
        <f>SUM(Q35:R44)</f>
        <v>945</v>
      </c>
      <c r="R45" s="120"/>
      <c r="S45" s="130">
        <f>SUM(S35:T44)</f>
        <v>945</v>
      </c>
      <c r="T45" s="120"/>
      <c r="U45" s="130">
        <f>SUM(U35:V44)</f>
        <v>0</v>
      </c>
      <c r="V45" s="120"/>
      <c r="W45" s="130">
        <f>SUM(W35:X44)</f>
        <v>945</v>
      </c>
      <c r="X45" s="120"/>
      <c r="Y45" s="63">
        <f>SUM(Y35:Y44)</f>
        <v>23.5</v>
      </c>
      <c r="Z45" s="135">
        <f>SUM(Z35:AA44)</f>
        <v>705</v>
      </c>
      <c r="AA45" s="123"/>
      <c r="AB45" s="130">
        <f>SUM(AB35:AC44)</f>
        <v>244</v>
      </c>
      <c r="AC45" s="120"/>
      <c r="AD45" s="130">
        <f>SUM(AD35:AE44)</f>
        <v>126</v>
      </c>
      <c r="AE45" s="120"/>
      <c r="AF45" s="130">
        <f>SUM(AF35:AG44)</f>
        <v>0</v>
      </c>
      <c r="AG45" s="120"/>
      <c r="AH45" s="130">
        <f>SUM(AH35:AI44)</f>
        <v>118</v>
      </c>
      <c r="AI45" s="120"/>
      <c r="AJ45" s="130">
        <f>SUM(AJ35:AK44)</f>
        <v>461</v>
      </c>
      <c r="AK45" s="120"/>
      <c r="AL45" s="60">
        <f t="shared" si="6"/>
        <v>65.39007092198581</v>
      </c>
      <c r="AM45" s="121"/>
      <c r="AN45" s="113"/>
      <c r="AO45" s="112"/>
      <c r="AP45" s="113"/>
      <c r="AQ45" s="112"/>
      <c r="AR45" s="113"/>
      <c r="AS45" s="112"/>
      <c r="AT45" s="113"/>
      <c r="AU45" s="63">
        <f>SUM(AU35:AU44)</f>
        <v>8</v>
      </c>
      <c r="AV45" s="135">
        <f>SUM(AV35:AW44)</f>
        <v>240</v>
      </c>
      <c r="AW45" s="123"/>
      <c r="AX45" s="130">
        <f>SUM(AX35:AY44)</f>
        <v>90</v>
      </c>
      <c r="AY45" s="120"/>
      <c r="AZ45" s="130">
        <f>SUM(AZ35:BA44)</f>
        <v>48</v>
      </c>
      <c r="BA45" s="120"/>
      <c r="BB45" s="130">
        <f>SUM(BB35:BC44)</f>
        <v>0</v>
      </c>
      <c r="BC45" s="120"/>
      <c r="BD45" s="130">
        <f>SUM(BD35:BE44)</f>
        <v>42</v>
      </c>
      <c r="BE45" s="120"/>
      <c r="BF45" s="130">
        <f>SUM(BF35:BG44)</f>
        <v>150</v>
      </c>
      <c r="BG45" s="120"/>
      <c r="BH45" s="64"/>
      <c r="BI45" s="171"/>
      <c r="BJ45" s="123"/>
      <c r="BK45" s="134"/>
      <c r="BL45" s="123"/>
      <c r="BM45" s="134"/>
      <c r="BN45" s="123"/>
      <c r="BO45" s="134"/>
      <c r="BP45" s="123"/>
      <c r="BQ45" s="122"/>
      <c r="BR45" s="123"/>
    </row>
    <row r="46" spans="1:70" ht="14.25" customHeight="1">
      <c r="A46" s="124" t="s">
        <v>120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6"/>
    </row>
    <row r="47" spans="1:70" ht="36.75" customHeight="1">
      <c r="A47" s="57">
        <v>11</v>
      </c>
      <c r="B47" s="107" t="s">
        <v>128</v>
      </c>
      <c r="C47" s="128" t="s">
        <v>225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12">
        <v>3</v>
      </c>
      <c r="P47" s="113"/>
      <c r="Q47" s="130">
        <f t="shared" ref="Q47:Q50" si="11">O47*30</f>
        <v>90</v>
      </c>
      <c r="R47" s="120"/>
      <c r="S47" s="119">
        <f t="shared" ref="S47:S50" si="12">W47</f>
        <v>90</v>
      </c>
      <c r="T47" s="120"/>
      <c r="U47" s="112"/>
      <c r="V47" s="113"/>
      <c r="W47" s="119">
        <f t="shared" ref="W47:W50" si="13">Z47+AV47</f>
        <v>90</v>
      </c>
      <c r="X47" s="120"/>
      <c r="Y47" s="59"/>
      <c r="Z47" s="119">
        <f t="shared" ref="Z47:Z50" si="14">Y47*30</f>
        <v>0</v>
      </c>
      <c r="AA47" s="120"/>
      <c r="AB47" s="119">
        <f t="shared" ref="AB47:AB50" si="15">AD47+AF47+AH47</f>
        <v>0</v>
      </c>
      <c r="AC47" s="120"/>
      <c r="AD47" s="112"/>
      <c r="AE47" s="113"/>
      <c r="AF47" s="112"/>
      <c r="AG47" s="113"/>
      <c r="AH47" s="112"/>
      <c r="AI47" s="113"/>
      <c r="AJ47" s="119">
        <f t="shared" ref="AJ47:AJ50" si="16">Z47-AB47</f>
        <v>0</v>
      </c>
      <c r="AK47" s="120"/>
      <c r="AL47" s="60" t="e">
        <f t="shared" ref="AL47:AL51" si="17">AJ47/Z47*100</f>
        <v>#DIV/0!</v>
      </c>
      <c r="AM47" s="121"/>
      <c r="AN47" s="113"/>
      <c r="AO47" s="112"/>
      <c r="AP47" s="113"/>
      <c r="AQ47" s="112"/>
      <c r="AR47" s="113"/>
      <c r="AS47" s="112"/>
      <c r="AT47" s="113"/>
      <c r="AU47" s="59">
        <v>3</v>
      </c>
      <c r="AV47" s="119">
        <f t="shared" ref="AV47:AV50" si="18">AU47*30</f>
        <v>90</v>
      </c>
      <c r="AW47" s="120"/>
      <c r="AX47" s="119">
        <f t="shared" ref="AX47:AX50" si="19">AZ47+BB47+BD47</f>
        <v>34</v>
      </c>
      <c r="AY47" s="133"/>
      <c r="AZ47" s="112">
        <v>18</v>
      </c>
      <c r="BA47" s="113"/>
      <c r="BB47" s="112"/>
      <c r="BC47" s="113"/>
      <c r="BD47" s="112">
        <v>16</v>
      </c>
      <c r="BE47" s="113"/>
      <c r="BF47" s="119">
        <f t="shared" ref="BF47:BF50" si="20">AV47-AX47</f>
        <v>56</v>
      </c>
      <c r="BG47" s="120"/>
      <c r="BH47" s="60">
        <f t="shared" ref="BH47:BH51" si="21">BF47/AV47*100</f>
        <v>62.222222222222221</v>
      </c>
      <c r="BI47" s="172"/>
      <c r="BJ47" s="173"/>
      <c r="BK47" s="112"/>
      <c r="BL47" s="131"/>
      <c r="BM47" s="112"/>
      <c r="BN47" s="113"/>
      <c r="BO47" s="112" t="s">
        <v>127</v>
      </c>
      <c r="BP47" s="131"/>
      <c r="BQ47" s="132" t="s">
        <v>93</v>
      </c>
      <c r="BR47" s="113"/>
    </row>
    <row r="48" spans="1:70" ht="30.75" customHeight="1">
      <c r="A48" s="57">
        <v>12</v>
      </c>
      <c r="B48" s="65" t="s">
        <v>228</v>
      </c>
      <c r="C48" s="128" t="s">
        <v>229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12">
        <v>3</v>
      </c>
      <c r="P48" s="113"/>
      <c r="Q48" s="130">
        <f t="shared" si="11"/>
        <v>90</v>
      </c>
      <c r="R48" s="120"/>
      <c r="S48" s="119">
        <f t="shared" si="12"/>
        <v>90</v>
      </c>
      <c r="T48" s="120"/>
      <c r="U48" s="112"/>
      <c r="V48" s="113"/>
      <c r="W48" s="119">
        <f t="shared" si="13"/>
        <v>90</v>
      </c>
      <c r="X48" s="120"/>
      <c r="Y48" s="59"/>
      <c r="Z48" s="119">
        <f t="shared" si="14"/>
        <v>0</v>
      </c>
      <c r="AA48" s="120"/>
      <c r="AB48" s="119">
        <f t="shared" si="15"/>
        <v>0</v>
      </c>
      <c r="AC48" s="120"/>
      <c r="AD48" s="112"/>
      <c r="AE48" s="113"/>
      <c r="AF48" s="112"/>
      <c r="AG48" s="113"/>
      <c r="AH48" s="112"/>
      <c r="AI48" s="113"/>
      <c r="AJ48" s="119">
        <f t="shared" si="16"/>
        <v>0</v>
      </c>
      <c r="AK48" s="120"/>
      <c r="AL48" s="60" t="e">
        <f t="shared" si="17"/>
        <v>#DIV/0!</v>
      </c>
      <c r="AM48" s="121"/>
      <c r="AN48" s="113"/>
      <c r="AO48" s="112"/>
      <c r="AP48" s="113"/>
      <c r="AQ48" s="112"/>
      <c r="AR48" s="113"/>
      <c r="AS48" s="112"/>
      <c r="AT48" s="113"/>
      <c r="AU48" s="59">
        <v>3</v>
      </c>
      <c r="AV48" s="119">
        <f t="shared" si="18"/>
        <v>90</v>
      </c>
      <c r="AW48" s="120"/>
      <c r="AX48" s="119">
        <f t="shared" si="19"/>
        <v>30</v>
      </c>
      <c r="AY48" s="133"/>
      <c r="AZ48" s="112">
        <v>16</v>
      </c>
      <c r="BA48" s="113"/>
      <c r="BB48" s="112"/>
      <c r="BC48" s="113"/>
      <c r="BD48" s="112">
        <v>14</v>
      </c>
      <c r="BE48" s="113"/>
      <c r="BF48" s="119">
        <f t="shared" si="20"/>
        <v>60</v>
      </c>
      <c r="BG48" s="120"/>
      <c r="BH48" s="60">
        <f t="shared" si="21"/>
        <v>66.666666666666657</v>
      </c>
      <c r="BI48" s="121"/>
      <c r="BJ48" s="113"/>
      <c r="BK48" s="112"/>
      <c r="BL48" s="131"/>
      <c r="BM48" s="112"/>
      <c r="BN48" s="113"/>
      <c r="BO48" s="112" t="s">
        <v>127</v>
      </c>
      <c r="BP48" s="131"/>
      <c r="BQ48" s="132" t="s">
        <v>93</v>
      </c>
      <c r="BR48" s="113"/>
    </row>
    <row r="49" spans="1:70" ht="34.5" customHeight="1">
      <c r="A49" s="91">
        <v>13</v>
      </c>
      <c r="B49" s="92" t="s">
        <v>164</v>
      </c>
      <c r="C49" s="221" t="s">
        <v>231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19">
        <v>3</v>
      </c>
      <c r="P49" s="120"/>
      <c r="Q49" s="130">
        <f t="shared" si="11"/>
        <v>90</v>
      </c>
      <c r="R49" s="120"/>
      <c r="S49" s="119">
        <f t="shared" si="12"/>
        <v>90</v>
      </c>
      <c r="T49" s="120"/>
      <c r="U49" s="119"/>
      <c r="V49" s="120"/>
      <c r="W49" s="119">
        <f t="shared" si="13"/>
        <v>90</v>
      </c>
      <c r="X49" s="120"/>
      <c r="Y49" s="59">
        <v>3</v>
      </c>
      <c r="Z49" s="119">
        <f t="shared" si="14"/>
        <v>90</v>
      </c>
      <c r="AA49" s="120"/>
      <c r="AB49" s="119">
        <f t="shared" si="15"/>
        <v>34</v>
      </c>
      <c r="AC49" s="120"/>
      <c r="AD49" s="119">
        <v>18</v>
      </c>
      <c r="AE49" s="120"/>
      <c r="AF49" s="119"/>
      <c r="AG49" s="120"/>
      <c r="AH49" s="119">
        <v>16</v>
      </c>
      <c r="AI49" s="120"/>
      <c r="AJ49" s="119">
        <f t="shared" si="16"/>
        <v>56</v>
      </c>
      <c r="AK49" s="120"/>
      <c r="AL49" s="93">
        <f t="shared" si="17"/>
        <v>62.222222222222221</v>
      </c>
      <c r="AM49" s="130"/>
      <c r="AN49" s="120"/>
      <c r="AO49" s="119"/>
      <c r="AP49" s="120"/>
      <c r="AQ49" s="119"/>
      <c r="AR49" s="120"/>
      <c r="AS49" s="119" t="s">
        <v>103</v>
      </c>
      <c r="AT49" s="120"/>
      <c r="AU49" s="59"/>
      <c r="AV49" s="119">
        <f t="shared" si="18"/>
        <v>0</v>
      </c>
      <c r="AW49" s="120"/>
      <c r="AX49" s="119">
        <f t="shared" si="19"/>
        <v>0</v>
      </c>
      <c r="AY49" s="133"/>
      <c r="AZ49" s="119"/>
      <c r="BA49" s="120"/>
      <c r="BB49" s="119"/>
      <c r="BC49" s="120"/>
      <c r="BD49" s="119"/>
      <c r="BE49" s="120"/>
      <c r="BF49" s="119">
        <f t="shared" si="20"/>
        <v>0</v>
      </c>
      <c r="BG49" s="120"/>
      <c r="BH49" s="93" t="e">
        <f t="shared" si="21"/>
        <v>#DIV/0!</v>
      </c>
      <c r="BI49" s="130"/>
      <c r="BJ49" s="120"/>
      <c r="BK49" s="119"/>
      <c r="BL49" s="133"/>
      <c r="BM49" s="119"/>
      <c r="BN49" s="120"/>
      <c r="BO49" s="119"/>
      <c r="BP49" s="133"/>
      <c r="BQ49" s="218" t="s">
        <v>93</v>
      </c>
      <c r="BR49" s="120"/>
    </row>
    <row r="50" spans="1:70" ht="41.25" customHeight="1">
      <c r="A50" s="91">
        <v>14</v>
      </c>
      <c r="B50" s="92" t="s">
        <v>136</v>
      </c>
      <c r="C50" s="221" t="s">
        <v>234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19">
        <v>3</v>
      </c>
      <c r="P50" s="120"/>
      <c r="Q50" s="130">
        <f t="shared" si="11"/>
        <v>90</v>
      </c>
      <c r="R50" s="120"/>
      <c r="S50" s="119">
        <f t="shared" si="12"/>
        <v>90</v>
      </c>
      <c r="T50" s="120"/>
      <c r="U50" s="119"/>
      <c r="V50" s="120"/>
      <c r="W50" s="119">
        <f t="shared" si="13"/>
        <v>90</v>
      </c>
      <c r="X50" s="120"/>
      <c r="Y50" s="59">
        <v>3</v>
      </c>
      <c r="Z50" s="119">
        <f t="shared" si="14"/>
        <v>90</v>
      </c>
      <c r="AA50" s="120"/>
      <c r="AB50" s="119">
        <f t="shared" si="15"/>
        <v>36</v>
      </c>
      <c r="AC50" s="120"/>
      <c r="AD50" s="119">
        <v>18</v>
      </c>
      <c r="AE50" s="120"/>
      <c r="AF50" s="119"/>
      <c r="AG50" s="120"/>
      <c r="AH50" s="119">
        <v>18</v>
      </c>
      <c r="AI50" s="120"/>
      <c r="AJ50" s="119">
        <f t="shared" si="16"/>
        <v>54</v>
      </c>
      <c r="AK50" s="120"/>
      <c r="AL50" s="93">
        <f t="shared" si="17"/>
        <v>60</v>
      </c>
      <c r="AM50" s="130"/>
      <c r="AN50" s="120"/>
      <c r="AO50" s="119"/>
      <c r="AP50" s="120"/>
      <c r="AQ50" s="119" t="s">
        <v>92</v>
      </c>
      <c r="AR50" s="120"/>
      <c r="AS50" s="119"/>
      <c r="AT50" s="120"/>
      <c r="AU50" s="59"/>
      <c r="AV50" s="119">
        <f t="shared" si="18"/>
        <v>0</v>
      </c>
      <c r="AW50" s="120"/>
      <c r="AX50" s="119">
        <f t="shared" si="19"/>
        <v>0</v>
      </c>
      <c r="AY50" s="133"/>
      <c r="AZ50" s="119"/>
      <c r="BA50" s="120"/>
      <c r="BB50" s="119"/>
      <c r="BC50" s="120"/>
      <c r="BD50" s="119"/>
      <c r="BE50" s="120"/>
      <c r="BF50" s="119">
        <f t="shared" si="20"/>
        <v>0</v>
      </c>
      <c r="BG50" s="120"/>
      <c r="BH50" s="93" t="e">
        <f t="shared" si="21"/>
        <v>#DIV/0!</v>
      </c>
      <c r="BI50" s="130"/>
      <c r="BJ50" s="120"/>
      <c r="BK50" s="119"/>
      <c r="BL50" s="133"/>
      <c r="BM50" s="119"/>
      <c r="BN50" s="120"/>
      <c r="BO50" s="119"/>
      <c r="BP50" s="133"/>
      <c r="BQ50" s="218" t="s">
        <v>93</v>
      </c>
      <c r="BR50" s="120"/>
    </row>
    <row r="51" spans="1:70" ht="16.5" customHeight="1">
      <c r="A51" s="61"/>
      <c r="B51" s="62"/>
      <c r="C51" s="134" t="s">
        <v>117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23"/>
      <c r="O51" s="135">
        <f>SUM(O47:P50)</f>
        <v>12</v>
      </c>
      <c r="P51" s="123"/>
      <c r="Q51" s="135">
        <f>SUM(Q47:R50)</f>
        <v>360</v>
      </c>
      <c r="R51" s="123"/>
      <c r="S51" s="135">
        <f>SUM(S47:T50)</f>
        <v>360</v>
      </c>
      <c r="T51" s="123"/>
      <c r="U51" s="135">
        <f>SUM(U47:V50)</f>
        <v>0</v>
      </c>
      <c r="V51" s="123"/>
      <c r="W51" s="135">
        <f>SUM(W47:X50)</f>
        <v>360</v>
      </c>
      <c r="X51" s="123"/>
      <c r="Y51" s="63">
        <f>SUM(Y47:Y50)</f>
        <v>6</v>
      </c>
      <c r="Z51" s="135">
        <f>SUM(Z47:AA50)</f>
        <v>180</v>
      </c>
      <c r="AA51" s="123"/>
      <c r="AB51" s="135">
        <f>SUM(AB47:AC50)</f>
        <v>70</v>
      </c>
      <c r="AC51" s="123"/>
      <c r="AD51" s="135">
        <f>SUM(AD47:AE50)</f>
        <v>36</v>
      </c>
      <c r="AE51" s="123"/>
      <c r="AF51" s="135">
        <f>SUM(AF47:AG50)</f>
        <v>0</v>
      </c>
      <c r="AG51" s="123"/>
      <c r="AH51" s="135">
        <f>SUM(AH47:AI50)</f>
        <v>34</v>
      </c>
      <c r="AI51" s="123"/>
      <c r="AJ51" s="135">
        <f>SUM(AJ47:AK50)</f>
        <v>110</v>
      </c>
      <c r="AK51" s="123"/>
      <c r="AL51" s="60">
        <f t="shared" si="17"/>
        <v>61.111111111111114</v>
      </c>
      <c r="AM51" s="121"/>
      <c r="AN51" s="113"/>
      <c r="AO51" s="112"/>
      <c r="AP51" s="113"/>
      <c r="AQ51" s="112"/>
      <c r="AR51" s="113"/>
      <c r="AS51" s="112"/>
      <c r="AT51" s="113"/>
      <c r="AU51" s="63">
        <f>SUM(AU47:AU50)</f>
        <v>6</v>
      </c>
      <c r="AV51" s="135">
        <f>SUM(AV47:AW50)</f>
        <v>180</v>
      </c>
      <c r="AW51" s="123"/>
      <c r="AX51" s="135">
        <f>SUM(AX47:AY50)</f>
        <v>64</v>
      </c>
      <c r="AY51" s="123"/>
      <c r="AZ51" s="135">
        <f>SUM(AZ47:BA50)</f>
        <v>34</v>
      </c>
      <c r="BA51" s="123"/>
      <c r="BB51" s="135">
        <f>SUM(BB47:BC50)</f>
        <v>0</v>
      </c>
      <c r="BC51" s="123"/>
      <c r="BD51" s="135">
        <f>SUM(BD47:BE50)</f>
        <v>30</v>
      </c>
      <c r="BE51" s="123"/>
      <c r="BF51" s="135">
        <f>SUM(BF47:BG50)</f>
        <v>116</v>
      </c>
      <c r="BG51" s="123"/>
      <c r="BH51" s="60">
        <f t="shared" si="21"/>
        <v>64.444444444444443</v>
      </c>
      <c r="BI51" s="121"/>
      <c r="BJ51" s="113"/>
      <c r="BK51" s="134"/>
      <c r="BL51" s="123"/>
      <c r="BM51" s="134"/>
      <c r="BN51" s="123"/>
      <c r="BO51" s="134"/>
      <c r="BP51" s="123"/>
      <c r="BQ51" s="122"/>
      <c r="BR51" s="123"/>
    </row>
    <row r="52" spans="1:70" ht="14.25" customHeight="1">
      <c r="A52" s="124" t="s">
        <v>158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6"/>
    </row>
    <row r="53" spans="1:70" ht="15.75" customHeight="1">
      <c r="A53" s="57">
        <v>15</v>
      </c>
      <c r="B53" s="65" t="s">
        <v>161</v>
      </c>
      <c r="C53" s="128" t="s">
        <v>160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12">
        <v>9</v>
      </c>
      <c r="P53" s="113"/>
      <c r="Q53" s="130">
        <f>O53*30</f>
        <v>270</v>
      </c>
      <c r="R53" s="120"/>
      <c r="S53" s="119">
        <f>W53</f>
        <v>270</v>
      </c>
      <c r="T53" s="120"/>
      <c r="U53" s="112"/>
      <c r="V53" s="113"/>
      <c r="W53" s="119">
        <f>Z53+AV53</f>
        <v>270</v>
      </c>
      <c r="X53" s="120"/>
      <c r="Y53" s="59"/>
      <c r="Z53" s="119">
        <f>Y53*30</f>
        <v>0</v>
      </c>
      <c r="AA53" s="120"/>
      <c r="AB53" s="119">
        <f>AD53+AF53+AH53</f>
        <v>0</v>
      </c>
      <c r="AC53" s="120"/>
      <c r="AD53" s="112"/>
      <c r="AE53" s="113"/>
      <c r="AF53" s="112"/>
      <c r="AG53" s="113"/>
      <c r="AH53" s="112"/>
      <c r="AI53" s="113"/>
      <c r="AJ53" s="119">
        <f>Z53-AB53</f>
        <v>0</v>
      </c>
      <c r="AK53" s="120"/>
      <c r="AL53" s="60" t="e">
        <f>AJ53/Z53*100</f>
        <v>#DIV/0!</v>
      </c>
      <c r="AM53" s="121"/>
      <c r="AN53" s="113"/>
      <c r="AO53" s="112"/>
      <c r="AP53" s="113"/>
      <c r="AQ53" s="112"/>
      <c r="AR53" s="113"/>
      <c r="AS53" s="112"/>
      <c r="AT53" s="113"/>
      <c r="AU53" s="59">
        <v>9</v>
      </c>
      <c r="AV53" s="119">
        <f>AU53*30</f>
        <v>270</v>
      </c>
      <c r="AW53" s="120"/>
      <c r="AX53" s="119">
        <f>AZ53+BB53+BD53</f>
        <v>0</v>
      </c>
      <c r="AY53" s="133"/>
      <c r="AZ53" s="112"/>
      <c r="BA53" s="113"/>
      <c r="BB53" s="112"/>
      <c r="BC53" s="113"/>
      <c r="BD53" s="112"/>
      <c r="BE53" s="113"/>
      <c r="BF53" s="119">
        <f>AV53-AX53</f>
        <v>270</v>
      </c>
      <c r="BG53" s="120"/>
      <c r="BH53" s="60">
        <f t="shared" ref="BH53:BH54" si="22">BF53/AV53*100</f>
        <v>100</v>
      </c>
      <c r="BI53" s="121"/>
      <c r="BJ53" s="113"/>
      <c r="BK53" s="112"/>
      <c r="BL53" s="131"/>
      <c r="BM53" s="112"/>
      <c r="BN53" s="113"/>
      <c r="BO53" s="112" t="s">
        <v>98</v>
      </c>
      <c r="BP53" s="131"/>
      <c r="BQ53" s="132" t="s">
        <v>93</v>
      </c>
      <c r="BR53" s="113"/>
    </row>
    <row r="54" spans="1:70" ht="16.5" customHeight="1">
      <c r="A54" s="61"/>
      <c r="B54" s="62"/>
      <c r="C54" s="134" t="s">
        <v>117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23"/>
      <c r="O54" s="135">
        <f>SUM(O53:P53)</f>
        <v>9</v>
      </c>
      <c r="P54" s="123"/>
      <c r="Q54" s="135">
        <f>SUM(Q53:R53)</f>
        <v>270</v>
      </c>
      <c r="R54" s="123"/>
      <c r="S54" s="135">
        <f>SUM(S53:T53)</f>
        <v>270</v>
      </c>
      <c r="T54" s="123"/>
      <c r="U54" s="135">
        <f>SUM(U53:V53)</f>
        <v>0</v>
      </c>
      <c r="V54" s="123"/>
      <c r="W54" s="135">
        <f>SUM(W53:X53)</f>
        <v>270</v>
      </c>
      <c r="X54" s="123"/>
      <c r="Y54" s="66">
        <f>SUM(Y53)</f>
        <v>0</v>
      </c>
      <c r="Z54" s="135">
        <f>SUM(Z53:AA53)</f>
        <v>0</v>
      </c>
      <c r="AA54" s="123"/>
      <c r="AB54" s="135">
        <f>SUM(AB53:AC53)</f>
        <v>0</v>
      </c>
      <c r="AC54" s="123"/>
      <c r="AD54" s="135">
        <f>SUM(AD53:AE53)</f>
        <v>0</v>
      </c>
      <c r="AE54" s="123"/>
      <c r="AF54" s="135">
        <f>SUM(AF53:AG53)</f>
        <v>0</v>
      </c>
      <c r="AG54" s="123"/>
      <c r="AH54" s="135">
        <f>SUM(AH53:AI53)</f>
        <v>0</v>
      </c>
      <c r="AI54" s="123"/>
      <c r="AJ54" s="135">
        <f>SUM(AJ53:AK53)</f>
        <v>0</v>
      </c>
      <c r="AK54" s="123"/>
      <c r="AL54" s="67"/>
      <c r="AM54" s="171"/>
      <c r="AN54" s="123"/>
      <c r="AO54" s="134"/>
      <c r="AP54" s="123"/>
      <c r="AQ54" s="134"/>
      <c r="AR54" s="123"/>
      <c r="AS54" s="134"/>
      <c r="AT54" s="123"/>
      <c r="AU54" s="66">
        <f>SUM(AU53)</f>
        <v>9</v>
      </c>
      <c r="AV54" s="135">
        <f>SUM(AV53:AW53)</f>
        <v>270</v>
      </c>
      <c r="AW54" s="123"/>
      <c r="AX54" s="135">
        <f>SUM(AX53:AY53)</f>
        <v>0</v>
      </c>
      <c r="AY54" s="123"/>
      <c r="AZ54" s="135">
        <f>SUM(AZ53:BA53)</f>
        <v>0</v>
      </c>
      <c r="BA54" s="123"/>
      <c r="BB54" s="135">
        <f>SUM(BB53:BC53)</f>
        <v>0</v>
      </c>
      <c r="BC54" s="123"/>
      <c r="BD54" s="135">
        <f>SUM(BD53:BE53)</f>
        <v>0</v>
      </c>
      <c r="BE54" s="123"/>
      <c r="BF54" s="135">
        <f>SUM(BF53:BG53)</f>
        <v>270</v>
      </c>
      <c r="BG54" s="123"/>
      <c r="BH54" s="60">
        <f t="shared" si="22"/>
        <v>100</v>
      </c>
      <c r="BI54" s="121"/>
      <c r="BJ54" s="113"/>
      <c r="BK54" s="134"/>
      <c r="BL54" s="123"/>
      <c r="BM54" s="134"/>
      <c r="BN54" s="123"/>
      <c r="BO54" s="134"/>
      <c r="BP54" s="123"/>
      <c r="BQ54" s="122"/>
      <c r="BR54" s="123"/>
    </row>
    <row r="55" spans="1:70" ht="14.25" customHeight="1">
      <c r="A55" s="124" t="s">
        <v>167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6"/>
    </row>
    <row r="56" spans="1:70" ht="36" customHeight="1">
      <c r="A56" s="57">
        <v>16</v>
      </c>
      <c r="B56" s="65" t="s">
        <v>168</v>
      </c>
      <c r="C56" s="128" t="s">
        <v>169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12">
        <v>7.5</v>
      </c>
      <c r="P56" s="113"/>
      <c r="Q56" s="130">
        <f>O56*30</f>
        <v>225</v>
      </c>
      <c r="R56" s="120"/>
      <c r="S56" s="119">
        <f>W56</f>
        <v>225</v>
      </c>
      <c r="T56" s="120"/>
      <c r="U56" s="112"/>
      <c r="V56" s="113"/>
      <c r="W56" s="119">
        <f>Z56+AV56</f>
        <v>225</v>
      </c>
      <c r="X56" s="120"/>
      <c r="Y56" s="59"/>
      <c r="Z56" s="119">
        <f>Y56*30</f>
        <v>0</v>
      </c>
      <c r="AA56" s="120"/>
      <c r="AB56" s="119">
        <f>AD56+AF56+AH56</f>
        <v>0</v>
      </c>
      <c r="AC56" s="120"/>
      <c r="AD56" s="112"/>
      <c r="AE56" s="113"/>
      <c r="AF56" s="112"/>
      <c r="AG56" s="113"/>
      <c r="AH56" s="112"/>
      <c r="AI56" s="113"/>
      <c r="AJ56" s="119">
        <f>Z56-AB56</f>
        <v>0</v>
      </c>
      <c r="AK56" s="120"/>
      <c r="AL56" s="60" t="e">
        <f>AJ56/Z56*100</f>
        <v>#DIV/0!</v>
      </c>
      <c r="AM56" s="121"/>
      <c r="AN56" s="113"/>
      <c r="AO56" s="112"/>
      <c r="AP56" s="113"/>
      <c r="AQ56" s="112"/>
      <c r="AR56" s="113"/>
      <c r="AS56" s="112"/>
      <c r="AT56" s="113"/>
      <c r="AU56" s="59">
        <v>7.5</v>
      </c>
      <c r="AV56" s="119">
        <f>AU56*30</f>
        <v>225</v>
      </c>
      <c r="AW56" s="120"/>
      <c r="AX56" s="119">
        <f>AZ56+BB56+BD56</f>
        <v>0</v>
      </c>
      <c r="AY56" s="133"/>
      <c r="AZ56" s="112"/>
      <c r="BA56" s="113"/>
      <c r="BB56" s="112"/>
      <c r="BC56" s="113"/>
      <c r="BD56" s="112"/>
      <c r="BE56" s="113"/>
      <c r="BF56" s="119">
        <f>AV56-AX56</f>
        <v>225</v>
      </c>
      <c r="BG56" s="120"/>
      <c r="BH56" s="60">
        <f t="shared" ref="BH56:BH57" si="23">BF56/AV56*100</f>
        <v>100</v>
      </c>
      <c r="BI56" s="121"/>
      <c r="BJ56" s="113"/>
      <c r="BK56" s="112"/>
      <c r="BL56" s="131"/>
      <c r="BM56" s="112"/>
      <c r="BN56" s="113"/>
      <c r="BO56" s="112"/>
      <c r="BP56" s="131"/>
      <c r="BQ56" s="132" t="s">
        <v>93</v>
      </c>
      <c r="BR56" s="113"/>
    </row>
    <row r="57" spans="1:70" ht="16.5" customHeight="1">
      <c r="A57" s="68"/>
      <c r="B57" s="69"/>
      <c r="C57" s="163" t="s">
        <v>117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1"/>
      <c r="O57" s="165">
        <f>SUM(O56:P56)</f>
        <v>7.5</v>
      </c>
      <c r="P57" s="166"/>
      <c r="Q57" s="165">
        <f>SUM(Q56:R56)</f>
        <v>225</v>
      </c>
      <c r="R57" s="166"/>
      <c r="S57" s="165">
        <f>SUM(S56:T56)</f>
        <v>225</v>
      </c>
      <c r="T57" s="166"/>
      <c r="U57" s="165">
        <f>SUM(U56:V56)</f>
        <v>0</v>
      </c>
      <c r="V57" s="166"/>
      <c r="W57" s="165">
        <f>SUM(W56:X56)</f>
        <v>225</v>
      </c>
      <c r="X57" s="166"/>
      <c r="Y57" s="70">
        <f>SUM(Y56)</f>
        <v>0</v>
      </c>
      <c r="Z57" s="165">
        <f>SUM(Z56:AA56)</f>
        <v>0</v>
      </c>
      <c r="AA57" s="166"/>
      <c r="AB57" s="165">
        <f>SUM(AB56:AC56)</f>
        <v>0</v>
      </c>
      <c r="AC57" s="166"/>
      <c r="AD57" s="165">
        <f>SUM(AD56:AE56)</f>
        <v>0</v>
      </c>
      <c r="AE57" s="166"/>
      <c r="AF57" s="165">
        <f>SUM(AF56:AG56)</f>
        <v>0</v>
      </c>
      <c r="AG57" s="166"/>
      <c r="AH57" s="165">
        <f>SUM(AH56:AI56)</f>
        <v>0</v>
      </c>
      <c r="AI57" s="166"/>
      <c r="AJ57" s="165">
        <f>SUM(AJ56:AK56)</f>
        <v>0</v>
      </c>
      <c r="AK57" s="166"/>
      <c r="AL57" s="71"/>
      <c r="AM57" s="72"/>
      <c r="AN57" s="73"/>
      <c r="AO57" s="167"/>
      <c r="AP57" s="168"/>
      <c r="AQ57" s="167"/>
      <c r="AR57" s="168"/>
      <c r="AS57" s="167"/>
      <c r="AT57" s="168"/>
      <c r="AU57" s="70">
        <f>SUM(AU56)</f>
        <v>7.5</v>
      </c>
      <c r="AV57" s="165">
        <f>SUM(AV56:AW56)</f>
        <v>225</v>
      </c>
      <c r="AW57" s="166"/>
      <c r="AX57" s="165">
        <f>SUM(AX56:AY56)</f>
        <v>0</v>
      </c>
      <c r="AY57" s="166"/>
      <c r="AZ57" s="165">
        <f>SUM(AZ56:BA56)</f>
        <v>0</v>
      </c>
      <c r="BA57" s="166"/>
      <c r="BB57" s="165">
        <f>SUM(BB56:BC56)</f>
        <v>0</v>
      </c>
      <c r="BC57" s="166"/>
      <c r="BD57" s="165">
        <f>SUM(BD56:BE56)</f>
        <v>0</v>
      </c>
      <c r="BE57" s="166"/>
      <c r="BF57" s="165">
        <f>SUM(BF56:BG56)</f>
        <v>225</v>
      </c>
      <c r="BG57" s="166"/>
      <c r="BH57" s="74">
        <f t="shared" si="23"/>
        <v>100</v>
      </c>
      <c r="BI57" s="169"/>
      <c r="BJ57" s="146"/>
      <c r="BK57" s="163"/>
      <c r="BL57" s="161"/>
      <c r="BM57" s="163"/>
      <c r="BN57" s="161"/>
      <c r="BO57" s="163"/>
      <c r="BP57" s="161"/>
      <c r="BQ57" s="160"/>
      <c r="BR57" s="161"/>
    </row>
    <row r="58" spans="1:70" ht="18" customHeight="1">
      <c r="A58" s="75"/>
      <c r="B58" s="76"/>
      <c r="C58" s="115" t="s">
        <v>170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16"/>
      <c r="O58" s="115">
        <f>O45+O51+O54+O57</f>
        <v>60</v>
      </c>
      <c r="P58" s="116"/>
      <c r="Q58" s="115">
        <f>Q45+Q51+Q54+Q57</f>
        <v>1800</v>
      </c>
      <c r="R58" s="116"/>
      <c r="S58" s="115">
        <f>S45+S51+S54+S57</f>
        <v>1800</v>
      </c>
      <c r="T58" s="116"/>
      <c r="U58" s="115">
        <f>U45+U51+U54+U57</f>
        <v>0</v>
      </c>
      <c r="V58" s="116"/>
      <c r="W58" s="115">
        <f>W45+W51+W54+W57</f>
        <v>1800</v>
      </c>
      <c r="X58" s="116"/>
      <c r="Y58" s="77">
        <f>Y57+Y54+Y51+Y45</f>
        <v>29.5</v>
      </c>
      <c r="Z58" s="115">
        <f>Z45+Z51+Z54+Z57</f>
        <v>885</v>
      </c>
      <c r="AA58" s="116"/>
      <c r="AB58" s="115">
        <f>AB45+AB51+AB54+AB57</f>
        <v>314</v>
      </c>
      <c r="AC58" s="116"/>
      <c r="AD58" s="115">
        <f>AD45+AD51+AD54+AD57</f>
        <v>162</v>
      </c>
      <c r="AE58" s="116"/>
      <c r="AF58" s="115">
        <f>AF45+AF51+AF54+AF57</f>
        <v>0</v>
      </c>
      <c r="AG58" s="116"/>
      <c r="AH58" s="115">
        <f>AH45+AH51+AH54+AH57</f>
        <v>152</v>
      </c>
      <c r="AI58" s="116"/>
      <c r="AJ58" s="115">
        <f>AJ45+AJ51+AJ54+AJ57</f>
        <v>571</v>
      </c>
      <c r="AK58" s="116"/>
      <c r="AL58" s="78"/>
      <c r="AM58" s="118"/>
      <c r="AN58" s="116"/>
      <c r="AO58" s="115"/>
      <c r="AP58" s="116"/>
      <c r="AQ58" s="115"/>
      <c r="AR58" s="116"/>
      <c r="AS58" s="115"/>
      <c r="AT58" s="116"/>
      <c r="AU58" s="77">
        <f>AU57+AU54+AU51+AU45</f>
        <v>30.5</v>
      </c>
      <c r="AV58" s="115">
        <f>AV45+AV51+AV54+AV57</f>
        <v>915</v>
      </c>
      <c r="AW58" s="116"/>
      <c r="AX58" s="115">
        <f>AX45+AX51+AX54+AX57</f>
        <v>154</v>
      </c>
      <c r="AY58" s="116"/>
      <c r="AZ58" s="115">
        <f>AZ45+AZ51+AZ54+AZ57</f>
        <v>82</v>
      </c>
      <c r="BA58" s="116"/>
      <c r="BB58" s="115">
        <f>BB45+BB51+BB54+BB57</f>
        <v>0</v>
      </c>
      <c r="BC58" s="116"/>
      <c r="BD58" s="115">
        <f>BD45+BD51+BD54+BD57</f>
        <v>72</v>
      </c>
      <c r="BE58" s="116"/>
      <c r="BF58" s="115">
        <f>BF45+BF51+BF54+BF57</f>
        <v>761</v>
      </c>
      <c r="BG58" s="116"/>
      <c r="BH58" s="78"/>
      <c r="BI58" s="118"/>
      <c r="BJ58" s="116"/>
      <c r="BK58" s="115"/>
      <c r="BL58" s="116"/>
      <c r="BM58" s="115"/>
      <c r="BN58" s="116"/>
      <c r="BO58" s="115"/>
      <c r="BP58" s="116"/>
      <c r="BQ58" s="117"/>
      <c r="BR58" s="116"/>
    </row>
    <row r="59" spans="1:70" ht="16.5" customHeight="1">
      <c r="A59" s="124" t="s">
        <v>171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6"/>
    </row>
    <row r="60" spans="1:70" ht="15.75" customHeight="1">
      <c r="A60" s="57">
        <v>1</v>
      </c>
      <c r="B60" s="65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12"/>
      <c r="P60" s="113"/>
      <c r="Q60" s="130">
        <f t="shared" ref="Q60:Q61" si="24">O60*30</f>
        <v>0</v>
      </c>
      <c r="R60" s="120"/>
      <c r="S60" s="119">
        <f t="shared" ref="S60:S61" si="25">W60</f>
        <v>0</v>
      </c>
      <c r="T60" s="120"/>
      <c r="U60" s="112"/>
      <c r="V60" s="113"/>
      <c r="W60" s="119">
        <f t="shared" ref="W60:W61" si="26">Z60+AV60</f>
        <v>0</v>
      </c>
      <c r="X60" s="120"/>
      <c r="Y60" s="59"/>
      <c r="Z60" s="119">
        <f t="shared" ref="Z60:Z61" si="27">Y60*30</f>
        <v>0</v>
      </c>
      <c r="AA60" s="120"/>
      <c r="AB60" s="119">
        <f t="shared" ref="AB60:AB61" si="28">AD60+AF60+AH60</f>
        <v>0</v>
      </c>
      <c r="AC60" s="120"/>
      <c r="AD60" s="112"/>
      <c r="AE60" s="113"/>
      <c r="AF60" s="112"/>
      <c r="AG60" s="113"/>
      <c r="AH60" s="112"/>
      <c r="AI60" s="113"/>
      <c r="AJ60" s="119">
        <f t="shared" ref="AJ60:AJ61" si="29">Z60-AB60</f>
        <v>0</v>
      </c>
      <c r="AK60" s="120"/>
      <c r="AL60" s="60" t="e">
        <f t="shared" ref="AL60:AL61" si="30">AJ60/Z60*100</f>
        <v>#DIV/0!</v>
      </c>
      <c r="AM60" s="121"/>
      <c r="AN60" s="113"/>
      <c r="AO60" s="112"/>
      <c r="AP60" s="113"/>
      <c r="AQ60" s="112"/>
      <c r="AR60" s="113"/>
      <c r="AS60" s="112"/>
      <c r="AT60" s="113"/>
      <c r="AU60" s="59"/>
      <c r="AV60" s="119">
        <f t="shared" ref="AV60:AV61" si="31">AU60*30</f>
        <v>0</v>
      </c>
      <c r="AW60" s="120"/>
      <c r="AX60" s="119">
        <f t="shared" ref="AX60:AX61" si="32">AZ60+BB60+BD60</f>
        <v>0</v>
      </c>
      <c r="AY60" s="133"/>
      <c r="AZ60" s="112"/>
      <c r="BA60" s="113"/>
      <c r="BB60" s="112"/>
      <c r="BC60" s="113"/>
      <c r="BD60" s="112"/>
      <c r="BE60" s="113"/>
      <c r="BF60" s="119">
        <f t="shared" ref="BF60:BF61" si="33">AV60-AX60</f>
        <v>0</v>
      </c>
      <c r="BG60" s="120"/>
      <c r="BH60" s="60" t="e">
        <f t="shared" ref="BH60:BH61" si="34">BF60/AV60*100</f>
        <v>#DIV/0!</v>
      </c>
      <c r="BI60" s="121"/>
      <c r="BJ60" s="113"/>
      <c r="BK60" s="112"/>
      <c r="BL60" s="131"/>
      <c r="BM60" s="112"/>
      <c r="BN60" s="113"/>
      <c r="BO60" s="112"/>
      <c r="BP60" s="131"/>
      <c r="BQ60" s="132"/>
      <c r="BR60" s="113"/>
    </row>
    <row r="61" spans="1:70" ht="15.75" customHeight="1">
      <c r="A61" s="57">
        <v>2</v>
      </c>
      <c r="B61" s="65"/>
      <c r="C61" s="128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12"/>
      <c r="P61" s="113"/>
      <c r="Q61" s="130">
        <f t="shared" si="24"/>
        <v>0</v>
      </c>
      <c r="R61" s="120"/>
      <c r="S61" s="119">
        <f t="shared" si="25"/>
        <v>0</v>
      </c>
      <c r="T61" s="120"/>
      <c r="U61" s="112"/>
      <c r="V61" s="113"/>
      <c r="W61" s="119">
        <f t="shared" si="26"/>
        <v>0</v>
      </c>
      <c r="X61" s="120"/>
      <c r="Y61" s="59"/>
      <c r="Z61" s="119">
        <f t="shared" si="27"/>
        <v>0</v>
      </c>
      <c r="AA61" s="120"/>
      <c r="AB61" s="119">
        <f t="shared" si="28"/>
        <v>0</v>
      </c>
      <c r="AC61" s="120"/>
      <c r="AD61" s="112"/>
      <c r="AE61" s="113"/>
      <c r="AF61" s="112"/>
      <c r="AG61" s="113"/>
      <c r="AH61" s="112"/>
      <c r="AI61" s="113"/>
      <c r="AJ61" s="119">
        <f t="shared" si="29"/>
        <v>0</v>
      </c>
      <c r="AK61" s="120"/>
      <c r="AL61" s="60" t="e">
        <f t="shared" si="30"/>
        <v>#DIV/0!</v>
      </c>
      <c r="AM61" s="121"/>
      <c r="AN61" s="113"/>
      <c r="AO61" s="112"/>
      <c r="AP61" s="113"/>
      <c r="AQ61" s="112"/>
      <c r="AR61" s="113"/>
      <c r="AS61" s="112"/>
      <c r="AT61" s="113"/>
      <c r="AU61" s="59"/>
      <c r="AV61" s="119">
        <f t="shared" si="31"/>
        <v>0</v>
      </c>
      <c r="AW61" s="120"/>
      <c r="AX61" s="119">
        <f t="shared" si="32"/>
        <v>0</v>
      </c>
      <c r="AY61" s="133"/>
      <c r="AZ61" s="112"/>
      <c r="BA61" s="113"/>
      <c r="BB61" s="112"/>
      <c r="BC61" s="113"/>
      <c r="BD61" s="112"/>
      <c r="BE61" s="113"/>
      <c r="BF61" s="119">
        <f t="shared" si="33"/>
        <v>0</v>
      </c>
      <c r="BG61" s="120"/>
      <c r="BH61" s="60" t="e">
        <f t="shared" si="34"/>
        <v>#DIV/0!</v>
      </c>
      <c r="BI61" s="121"/>
      <c r="BJ61" s="113"/>
      <c r="BK61" s="112"/>
      <c r="BL61" s="131"/>
      <c r="BM61" s="112"/>
      <c r="BN61" s="113"/>
      <c r="BO61" s="112"/>
      <c r="BP61" s="131"/>
      <c r="BQ61" s="132"/>
      <c r="BR61" s="113"/>
    </row>
    <row r="62" spans="1:70" ht="16.5" customHeight="1">
      <c r="A62" s="79"/>
      <c r="B62" s="80"/>
      <c r="C62" s="81"/>
      <c r="D62" s="81"/>
      <c r="E62" s="81"/>
      <c r="F62" s="81"/>
      <c r="G62" s="81"/>
      <c r="H62" s="81"/>
      <c r="I62" s="81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155" t="s">
        <v>172</v>
      </c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79"/>
      <c r="AL62" s="81"/>
      <c r="AM62" s="79"/>
      <c r="AN62" s="79"/>
      <c r="AO62" s="79"/>
      <c r="AP62" s="79"/>
      <c r="AQ62" s="79"/>
      <c r="AR62" s="79"/>
      <c r="AS62" s="79"/>
      <c r="AT62" s="79"/>
      <c r="AU62" s="82"/>
      <c r="AV62" s="79"/>
      <c r="AW62" s="79"/>
      <c r="AX62" s="79"/>
      <c r="AY62" s="79"/>
      <c r="AZ62" s="79"/>
      <c r="BA62" s="150" t="s">
        <v>173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81"/>
      <c r="BN62" s="81"/>
      <c r="BO62" s="81"/>
      <c r="BP62" s="79"/>
      <c r="BQ62" s="79"/>
      <c r="BR62" s="79"/>
    </row>
    <row r="63" spans="1:70" ht="32.25" customHeight="1">
      <c r="A63" s="79"/>
      <c r="B63" s="80"/>
      <c r="C63" s="81"/>
      <c r="D63" s="81"/>
      <c r="E63" s="81"/>
      <c r="F63" s="81"/>
      <c r="G63" s="83" t="s">
        <v>57</v>
      </c>
      <c r="H63" s="157" t="s">
        <v>174</v>
      </c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6"/>
      <c r="AH63" s="157" t="s">
        <v>175</v>
      </c>
      <c r="AI63" s="125"/>
      <c r="AJ63" s="125"/>
      <c r="AK63" s="126"/>
      <c r="AL63" s="157" t="s">
        <v>176</v>
      </c>
      <c r="AM63" s="125"/>
      <c r="AN63" s="125"/>
      <c r="AO63" s="125"/>
      <c r="AP63" s="126"/>
      <c r="AQ63" s="157" t="s">
        <v>177</v>
      </c>
      <c r="AR63" s="125"/>
      <c r="AS63" s="125"/>
      <c r="AT63" s="125"/>
      <c r="AU63" s="125"/>
      <c r="AV63" s="125"/>
      <c r="AW63" s="125"/>
      <c r="AX63" s="125"/>
      <c r="AY63" s="126"/>
      <c r="AZ63" s="81"/>
      <c r="BA63" s="157" t="s">
        <v>178</v>
      </c>
      <c r="BB63" s="125"/>
      <c r="BC63" s="125"/>
      <c r="BD63" s="125"/>
      <c r="BE63" s="125"/>
      <c r="BF63" s="125"/>
      <c r="BG63" s="125"/>
      <c r="BH63" s="125"/>
      <c r="BI63" s="125"/>
      <c r="BJ63" s="126"/>
      <c r="BK63" s="157" t="s">
        <v>179</v>
      </c>
      <c r="BL63" s="125"/>
      <c r="BM63" s="125"/>
      <c r="BN63" s="125"/>
      <c r="BO63" s="125"/>
      <c r="BP63" s="125"/>
      <c r="BQ63" s="126"/>
      <c r="BR63" s="84"/>
    </row>
    <row r="64" spans="1:70" ht="16.5" customHeight="1">
      <c r="A64" s="79"/>
      <c r="B64" s="80"/>
      <c r="C64" s="81"/>
      <c r="D64" s="81"/>
      <c r="E64" s="81"/>
      <c r="F64" s="81"/>
      <c r="G64" s="83" t="s">
        <v>180</v>
      </c>
      <c r="H64" s="158" t="s">
        <v>182</v>
      </c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6"/>
      <c r="AH64" s="124">
        <v>6</v>
      </c>
      <c r="AI64" s="125"/>
      <c r="AJ64" s="125"/>
      <c r="AK64" s="126"/>
      <c r="AL64" s="124">
        <v>270</v>
      </c>
      <c r="AM64" s="125"/>
      <c r="AN64" s="125"/>
      <c r="AO64" s="125"/>
      <c r="AP64" s="126"/>
      <c r="AQ64" s="124" t="s">
        <v>183</v>
      </c>
      <c r="AR64" s="125"/>
      <c r="AS64" s="125"/>
      <c r="AT64" s="125"/>
      <c r="AU64" s="125"/>
      <c r="AV64" s="125"/>
      <c r="AW64" s="125"/>
      <c r="AX64" s="125"/>
      <c r="AY64" s="126"/>
      <c r="AZ64" s="80"/>
      <c r="BA64" s="158" t="s">
        <v>185</v>
      </c>
      <c r="BB64" s="125"/>
      <c r="BC64" s="125"/>
      <c r="BD64" s="125"/>
      <c r="BE64" s="125"/>
      <c r="BF64" s="125"/>
      <c r="BG64" s="125"/>
      <c r="BH64" s="125"/>
      <c r="BI64" s="125"/>
      <c r="BJ64" s="126"/>
      <c r="BK64" s="124">
        <v>8</v>
      </c>
      <c r="BL64" s="125"/>
      <c r="BM64" s="125"/>
      <c r="BN64" s="125"/>
      <c r="BO64" s="125"/>
      <c r="BP64" s="125"/>
      <c r="BQ64" s="126"/>
      <c r="BR64" s="79"/>
    </row>
    <row r="65" spans="1:70" ht="66" customHeight="1">
      <c r="A65" s="79"/>
      <c r="B65" s="80"/>
      <c r="C65" s="81"/>
      <c r="D65" s="81"/>
      <c r="E65" s="81"/>
      <c r="F65" s="81"/>
      <c r="G65" s="83"/>
      <c r="H65" s="124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6"/>
      <c r="AH65" s="124"/>
      <c r="AI65" s="125"/>
      <c r="AJ65" s="125"/>
      <c r="AK65" s="126"/>
      <c r="AL65" s="124"/>
      <c r="AM65" s="125"/>
      <c r="AN65" s="125"/>
      <c r="AO65" s="125"/>
      <c r="AP65" s="126"/>
      <c r="AQ65" s="124"/>
      <c r="AR65" s="125"/>
      <c r="AS65" s="125"/>
      <c r="AT65" s="125"/>
      <c r="AU65" s="125"/>
      <c r="AV65" s="125"/>
      <c r="AW65" s="125"/>
      <c r="AX65" s="125"/>
      <c r="AY65" s="126"/>
      <c r="AZ65" s="80"/>
      <c r="BA65" s="158" t="s">
        <v>241</v>
      </c>
      <c r="BB65" s="125"/>
      <c r="BC65" s="125"/>
      <c r="BD65" s="125"/>
      <c r="BE65" s="125"/>
      <c r="BF65" s="125"/>
      <c r="BG65" s="125"/>
      <c r="BH65" s="125"/>
      <c r="BI65" s="125"/>
      <c r="BJ65" s="126"/>
      <c r="BK65" s="124">
        <v>8</v>
      </c>
      <c r="BL65" s="125"/>
      <c r="BM65" s="125"/>
      <c r="BN65" s="125"/>
      <c r="BO65" s="125"/>
      <c r="BP65" s="125"/>
      <c r="BQ65" s="126"/>
      <c r="BR65" s="79"/>
    </row>
    <row r="66" spans="1:70" ht="15.7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2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82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</row>
    <row r="67" spans="1:70" ht="15.75" customHeight="1">
      <c r="A67" s="79"/>
      <c r="B67" s="154" t="s">
        <v>188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79"/>
      <c r="W67" s="79"/>
      <c r="X67" s="79"/>
      <c r="Y67" s="82"/>
      <c r="Z67" s="79"/>
      <c r="AA67" s="79"/>
      <c r="AB67" s="79"/>
      <c r="AC67" s="79"/>
      <c r="AD67" s="154" t="s">
        <v>189</v>
      </c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79"/>
      <c r="BR67" s="79"/>
    </row>
    <row r="68" spans="1:70" ht="15.75" customHeight="1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79"/>
      <c r="W68" s="79"/>
      <c r="X68" s="79"/>
      <c r="Y68" s="82"/>
      <c r="Z68" s="79"/>
      <c r="AA68" s="79"/>
      <c r="AB68" s="79"/>
      <c r="AC68" s="79"/>
      <c r="AD68" s="81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ht="12" customHeight="1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79"/>
      <c r="W69" s="79"/>
      <c r="X69" s="79"/>
      <c r="Y69" s="82"/>
      <c r="Z69" s="79"/>
      <c r="AA69" s="79"/>
      <c r="AB69" s="79"/>
      <c r="AC69" s="79"/>
      <c r="AD69" s="81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ht="15.75" customHeight="1">
      <c r="A70" s="7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79"/>
      <c r="W70" s="79"/>
      <c r="X70" s="79"/>
      <c r="Y70" s="82"/>
      <c r="Z70" s="79"/>
      <c r="AA70" s="79"/>
      <c r="AB70" s="79"/>
      <c r="AC70" s="79"/>
      <c r="AD70" s="81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ht="15.75" customHeight="1">
      <c r="A71" s="7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79"/>
      <c r="W71" s="79"/>
      <c r="X71" s="79"/>
      <c r="Y71" s="82"/>
      <c r="Z71" s="79"/>
      <c r="AA71" s="79"/>
      <c r="AB71" s="79"/>
      <c r="AC71" s="79"/>
      <c r="AD71" s="81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ht="15.75" customHeight="1">
      <c r="A72" s="7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79"/>
      <c r="W72" s="79"/>
      <c r="X72" s="79"/>
      <c r="Y72" s="82"/>
      <c r="Z72" s="79"/>
      <c r="AA72" s="79"/>
      <c r="AB72" s="79"/>
      <c r="AC72" s="79"/>
      <c r="AD72" s="81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2.75" customHeight="1">
      <c r="Y73" s="85"/>
      <c r="AU73" s="85"/>
    </row>
    <row r="74" spans="1:70" ht="12.75" customHeight="1">
      <c r="Y74" s="85"/>
      <c r="AU74" s="85"/>
    </row>
    <row r="75" spans="1:70" ht="12.75" customHeight="1">
      <c r="Y75" s="85"/>
      <c r="AU75" s="85"/>
    </row>
    <row r="76" spans="1:70" ht="12.75" customHeight="1">
      <c r="Y76" s="85"/>
      <c r="AU76" s="85"/>
    </row>
    <row r="77" spans="1:70" ht="12.75" customHeight="1">
      <c r="Y77" s="85"/>
      <c r="AU77" s="85"/>
    </row>
    <row r="78" spans="1:70" ht="12.75" customHeight="1">
      <c r="Y78" s="85"/>
      <c r="AU78" s="85"/>
    </row>
    <row r="79" spans="1:70" ht="12.75" customHeight="1">
      <c r="Y79" s="85"/>
      <c r="AU79" s="85"/>
    </row>
    <row r="80" spans="1:70" ht="12.75" customHeight="1">
      <c r="Y80" s="85"/>
      <c r="AU80" s="85"/>
    </row>
    <row r="81" spans="25:47" ht="12.75" customHeight="1">
      <c r="Y81" s="85"/>
      <c r="AU81" s="85"/>
    </row>
    <row r="82" spans="25:47" ht="12.75" customHeight="1">
      <c r="Y82" s="85"/>
      <c r="AU82" s="85"/>
    </row>
    <row r="83" spans="25:47" ht="12.75" customHeight="1">
      <c r="Y83" s="85"/>
      <c r="AU83" s="85"/>
    </row>
    <row r="84" spans="25:47" ht="12.75" customHeight="1">
      <c r="Y84" s="85"/>
      <c r="AU84" s="85"/>
    </row>
    <row r="85" spans="25:47" ht="12.75" customHeight="1">
      <c r="Y85" s="85"/>
      <c r="AU85" s="85"/>
    </row>
    <row r="86" spans="25:47" ht="12.75" customHeight="1">
      <c r="Y86" s="85"/>
      <c r="AU86" s="85"/>
    </row>
    <row r="87" spans="25:47" ht="12.75" customHeight="1">
      <c r="Y87" s="85"/>
      <c r="AU87" s="85"/>
    </row>
    <row r="88" spans="25:47" ht="12.75" customHeight="1">
      <c r="Y88" s="85"/>
      <c r="AU88" s="85"/>
    </row>
    <row r="89" spans="25:47" ht="12.75" customHeight="1">
      <c r="Y89" s="85"/>
      <c r="AU89" s="85"/>
    </row>
    <row r="90" spans="25:47" ht="12.75" customHeight="1">
      <c r="Y90" s="85"/>
      <c r="AU90" s="85"/>
    </row>
    <row r="91" spans="25:47" ht="12.75" customHeight="1">
      <c r="Y91" s="85"/>
      <c r="AU91" s="85"/>
    </row>
    <row r="92" spans="25:47" ht="12.75" customHeight="1">
      <c r="Y92" s="85"/>
      <c r="AU92" s="85"/>
    </row>
    <row r="93" spans="25:47" ht="12.75" customHeight="1">
      <c r="Y93" s="85"/>
      <c r="AU93" s="85"/>
    </row>
    <row r="94" spans="25:47" ht="12.75" customHeight="1">
      <c r="Y94" s="85"/>
      <c r="AU94" s="85"/>
    </row>
    <row r="95" spans="25:47" ht="12.75" customHeight="1">
      <c r="Y95" s="85"/>
      <c r="AU95" s="85"/>
    </row>
    <row r="96" spans="25:47" ht="12.75" customHeight="1">
      <c r="Y96" s="85"/>
      <c r="AU96" s="85"/>
    </row>
    <row r="97" spans="25:47" ht="12.75" customHeight="1">
      <c r="Y97" s="85"/>
      <c r="AU97" s="85"/>
    </row>
    <row r="98" spans="25:47" ht="12.75" customHeight="1">
      <c r="Y98" s="85"/>
      <c r="AU98" s="85"/>
    </row>
    <row r="99" spans="25:47" ht="12.75" customHeight="1">
      <c r="Y99" s="85"/>
      <c r="AU99" s="85"/>
    </row>
    <row r="100" spans="25:47" ht="12.75" customHeight="1">
      <c r="Y100" s="85"/>
      <c r="AU100" s="85"/>
    </row>
    <row r="101" spans="25:47" ht="12.75" customHeight="1">
      <c r="Y101" s="85"/>
      <c r="AU101" s="85"/>
    </row>
    <row r="102" spans="25:47" ht="12.75" customHeight="1">
      <c r="Y102" s="85"/>
      <c r="AU102" s="85"/>
    </row>
    <row r="103" spans="25:47" ht="12.75" customHeight="1">
      <c r="Y103" s="85"/>
      <c r="AU103" s="85"/>
    </row>
    <row r="104" spans="25:47" ht="12.75" customHeight="1">
      <c r="Y104" s="85"/>
      <c r="AU104" s="85"/>
    </row>
    <row r="105" spans="25:47" ht="12.75" customHeight="1">
      <c r="Y105" s="85"/>
      <c r="AU105" s="85"/>
    </row>
    <row r="106" spans="25:47" ht="12.75" customHeight="1">
      <c r="Y106" s="85"/>
      <c r="AU106" s="85"/>
    </row>
    <row r="107" spans="25:47" ht="12.75" customHeight="1">
      <c r="Y107" s="85"/>
      <c r="AU107" s="85"/>
    </row>
    <row r="108" spans="25:47" ht="12.75" customHeight="1">
      <c r="Y108" s="85"/>
      <c r="AU108" s="85"/>
    </row>
    <row r="109" spans="25:47" ht="12.75" customHeight="1">
      <c r="Y109" s="85"/>
      <c r="AU109" s="85"/>
    </row>
    <row r="110" spans="25:47" ht="12.75" customHeight="1">
      <c r="Y110" s="85"/>
      <c r="AU110" s="85"/>
    </row>
    <row r="111" spans="25:47" ht="12.75" customHeight="1">
      <c r="Y111" s="85"/>
      <c r="AU111" s="85"/>
    </row>
    <row r="112" spans="25:47" ht="12.75" customHeight="1">
      <c r="Y112" s="85"/>
      <c r="AU112" s="85"/>
    </row>
    <row r="113" spans="25:47" ht="12.75" customHeight="1">
      <c r="Y113" s="85"/>
      <c r="AU113" s="85"/>
    </row>
    <row r="114" spans="25:47" ht="12.75" customHeight="1">
      <c r="Y114" s="85"/>
      <c r="AU114" s="85"/>
    </row>
    <row r="115" spans="25:47" ht="12.75" customHeight="1">
      <c r="Y115" s="85"/>
      <c r="AU115" s="85"/>
    </row>
    <row r="116" spans="25:47" ht="12.75" customHeight="1">
      <c r="Y116" s="85"/>
      <c r="AU116" s="85"/>
    </row>
    <row r="117" spans="25:47" ht="12.75" customHeight="1">
      <c r="Y117" s="85"/>
      <c r="AU117" s="85"/>
    </row>
    <row r="118" spans="25:47" ht="12.75" customHeight="1">
      <c r="Y118" s="85"/>
      <c r="AU118" s="85"/>
    </row>
    <row r="119" spans="25:47" ht="12.75" customHeight="1">
      <c r="Y119" s="85"/>
      <c r="AU119" s="85"/>
    </row>
    <row r="120" spans="25:47" ht="12.75" customHeight="1">
      <c r="Y120" s="85"/>
      <c r="AU120" s="85"/>
    </row>
    <row r="121" spans="25:47" ht="12.75" customHeight="1">
      <c r="Y121" s="85"/>
      <c r="AU121" s="85"/>
    </row>
    <row r="122" spans="25:47" ht="12.75" customHeight="1">
      <c r="Y122" s="85"/>
      <c r="AU122" s="85"/>
    </row>
    <row r="123" spans="25:47" ht="12.75" customHeight="1">
      <c r="Y123" s="85"/>
      <c r="AU123" s="85"/>
    </row>
    <row r="124" spans="25:47" ht="12.75" customHeight="1">
      <c r="Y124" s="85"/>
      <c r="AU124" s="85"/>
    </row>
    <row r="125" spans="25:47" ht="12.75" customHeight="1">
      <c r="Y125" s="85"/>
      <c r="AU125" s="85"/>
    </row>
    <row r="126" spans="25:47" ht="12.75" customHeight="1">
      <c r="Y126" s="85"/>
      <c r="AU126" s="85"/>
    </row>
    <row r="127" spans="25:47" ht="12.75" customHeight="1">
      <c r="Y127" s="85"/>
      <c r="AU127" s="85"/>
    </row>
    <row r="128" spans="25:47" ht="12.75" customHeight="1">
      <c r="Y128" s="85"/>
      <c r="AU128" s="85"/>
    </row>
    <row r="129" spans="25:47" ht="12.75" customHeight="1">
      <c r="Y129" s="85"/>
      <c r="AU129" s="85"/>
    </row>
    <row r="130" spans="25:47" ht="12.75" customHeight="1">
      <c r="Y130" s="85"/>
      <c r="AU130" s="85"/>
    </row>
    <row r="131" spans="25:47" ht="12.75" customHeight="1">
      <c r="Y131" s="85"/>
      <c r="AU131" s="85"/>
    </row>
    <row r="132" spans="25:47" ht="12.75" customHeight="1">
      <c r="Y132" s="85"/>
      <c r="AU132" s="85"/>
    </row>
    <row r="133" spans="25:47" ht="12.75" customHeight="1">
      <c r="Y133" s="85"/>
      <c r="AU133" s="85"/>
    </row>
    <row r="134" spans="25:47" ht="12.75" customHeight="1">
      <c r="Y134" s="85"/>
      <c r="AU134" s="85"/>
    </row>
    <row r="135" spans="25:47" ht="12.75" customHeight="1">
      <c r="Y135" s="85"/>
      <c r="AU135" s="85"/>
    </row>
    <row r="136" spans="25:47" ht="12.75" customHeight="1">
      <c r="Y136" s="85"/>
      <c r="AU136" s="85"/>
    </row>
    <row r="137" spans="25:47" ht="12.75" customHeight="1">
      <c r="Y137" s="85"/>
      <c r="AU137" s="85"/>
    </row>
    <row r="138" spans="25:47" ht="12.75" customHeight="1">
      <c r="Y138" s="85"/>
      <c r="AU138" s="85"/>
    </row>
    <row r="139" spans="25:47" ht="12.75" customHeight="1">
      <c r="Y139" s="85"/>
      <c r="AU139" s="85"/>
    </row>
    <row r="140" spans="25:47" ht="12.75" customHeight="1">
      <c r="Y140" s="85"/>
      <c r="AU140" s="85"/>
    </row>
    <row r="141" spans="25:47" ht="12.75" customHeight="1">
      <c r="Y141" s="85"/>
      <c r="AU141" s="85"/>
    </row>
    <row r="142" spans="25:47" ht="12.75" customHeight="1">
      <c r="Y142" s="85"/>
      <c r="AU142" s="85"/>
    </row>
    <row r="143" spans="25:47" ht="12.75" customHeight="1">
      <c r="Y143" s="85"/>
      <c r="AU143" s="85"/>
    </row>
    <row r="144" spans="25:47" ht="12.75" customHeight="1">
      <c r="Y144" s="85"/>
      <c r="AU144" s="85"/>
    </row>
    <row r="145" spans="25:47" ht="12.75" customHeight="1">
      <c r="Y145" s="85"/>
      <c r="AU145" s="85"/>
    </row>
    <row r="146" spans="25:47" ht="12.75" customHeight="1">
      <c r="Y146" s="85"/>
      <c r="AU146" s="85"/>
    </row>
    <row r="147" spans="25:47" ht="12.75" customHeight="1">
      <c r="Y147" s="85"/>
      <c r="AU147" s="85"/>
    </row>
    <row r="148" spans="25:47" ht="12.75" customHeight="1">
      <c r="Y148" s="85"/>
      <c r="AU148" s="85"/>
    </row>
    <row r="149" spans="25:47" ht="12.75" customHeight="1">
      <c r="Y149" s="85"/>
      <c r="AU149" s="85"/>
    </row>
    <row r="150" spans="25:47" ht="12.75" customHeight="1">
      <c r="Y150" s="85"/>
      <c r="AU150" s="85"/>
    </row>
    <row r="151" spans="25:47" ht="12.75" customHeight="1">
      <c r="Y151" s="85"/>
      <c r="AU151" s="85"/>
    </row>
    <row r="152" spans="25:47" ht="12.75" customHeight="1">
      <c r="Y152" s="85"/>
      <c r="AU152" s="85"/>
    </row>
    <row r="153" spans="25:47" ht="12.75" customHeight="1">
      <c r="Y153" s="85"/>
      <c r="AU153" s="85"/>
    </row>
    <row r="154" spans="25:47" ht="12.75" customHeight="1">
      <c r="Y154" s="85"/>
      <c r="AU154" s="85"/>
    </row>
    <row r="155" spans="25:47" ht="12.75" customHeight="1">
      <c r="Y155" s="85"/>
      <c r="AU155" s="85"/>
    </row>
    <row r="156" spans="25:47" ht="12.75" customHeight="1">
      <c r="Y156" s="85"/>
      <c r="AU156" s="85"/>
    </row>
    <row r="157" spans="25:47" ht="12.75" customHeight="1">
      <c r="Y157" s="85"/>
      <c r="AU157" s="85"/>
    </row>
    <row r="158" spans="25:47" ht="12.75" customHeight="1">
      <c r="Y158" s="85"/>
      <c r="AU158" s="85"/>
    </row>
    <row r="159" spans="25:47" ht="12.75" customHeight="1">
      <c r="Y159" s="85"/>
      <c r="AU159" s="85"/>
    </row>
    <row r="160" spans="25:47" ht="12.75" customHeight="1">
      <c r="Y160" s="85"/>
      <c r="AU160" s="85"/>
    </row>
    <row r="161" spans="25:47" ht="12.75" customHeight="1">
      <c r="Y161" s="85"/>
      <c r="AU161" s="85"/>
    </row>
    <row r="162" spans="25:47" ht="12.75" customHeight="1">
      <c r="Y162" s="85"/>
      <c r="AU162" s="85"/>
    </row>
    <row r="163" spans="25:47" ht="12.75" customHeight="1">
      <c r="Y163" s="85"/>
      <c r="AU163" s="85"/>
    </row>
    <row r="164" spans="25:47" ht="12.75" customHeight="1">
      <c r="Y164" s="85"/>
      <c r="AU164" s="85"/>
    </row>
    <row r="165" spans="25:47" ht="12.75" customHeight="1">
      <c r="Y165" s="85"/>
      <c r="AU165" s="85"/>
    </row>
    <row r="166" spans="25:47" ht="12.75" customHeight="1">
      <c r="Y166" s="85"/>
      <c r="AU166" s="85"/>
    </row>
    <row r="167" spans="25:47" ht="12.75" customHeight="1">
      <c r="Y167" s="85"/>
      <c r="AU167" s="85"/>
    </row>
    <row r="168" spans="25:47" ht="12.75" customHeight="1">
      <c r="Y168" s="85"/>
      <c r="AU168" s="85"/>
    </row>
    <row r="169" spans="25:47" ht="12.75" customHeight="1">
      <c r="Y169" s="85"/>
      <c r="AU169" s="85"/>
    </row>
    <row r="170" spans="25:47" ht="12.75" customHeight="1">
      <c r="Y170" s="85"/>
      <c r="AU170" s="85"/>
    </row>
    <row r="171" spans="25:47" ht="12.75" customHeight="1">
      <c r="Y171" s="85"/>
      <c r="AU171" s="85"/>
    </row>
    <row r="172" spans="25:47" ht="12.75" customHeight="1">
      <c r="Y172" s="85"/>
      <c r="AU172" s="85"/>
    </row>
    <row r="173" spans="25:47" ht="12.75" customHeight="1">
      <c r="Y173" s="85"/>
      <c r="AU173" s="85"/>
    </row>
    <row r="174" spans="25:47" ht="12.75" customHeight="1">
      <c r="Y174" s="85"/>
      <c r="AU174" s="85"/>
    </row>
    <row r="175" spans="25:47" ht="12.75" customHeight="1">
      <c r="Y175" s="85"/>
      <c r="AU175" s="85"/>
    </row>
    <row r="176" spans="25:47" ht="12.75" customHeight="1">
      <c r="Y176" s="85"/>
      <c r="AU176" s="85"/>
    </row>
    <row r="177" spans="25:47" ht="12.75" customHeight="1">
      <c r="Y177" s="85"/>
      <c r="AU177" s="85"/>
    </row>
    <row r="178" spans="25:47" ht="12.75" customHeight="1">
      <c r="Y178" s="85"/>
      <c r="AU178" s="85"/>
    </row>
    <row r="179" spans="25:47" ht="12.75" customHeight="1">
      <c r="Y179" s="85"/>
      <c r="AU179" s="85"/>
    </row>
    <row r="180" spans="25:47" ht="12.75" customHeight="1">
      <c r="Y180" s="85"/>
      <c r="AU180" s="85"/>
    </row>
    <row r="181" spans="25:47" ht="12.75" customHeight="1">
      <c r="Y181" s="85"/>
      <c r="AU181" s="85"/>
    </row>
    <row r="182" spans="25:47" ht="12.75" customHeight="1">
      <c r="Y182" s="85"/>
      <c r="AU182" s="85"/>
    </row>
    <row r="183" spans="25:47" ht="12.75" customHeight="1">
      <c r="Y183" s="85"/>
      <c r="AU183" s="85"/>
    </row>
    <row r="184" spans="25:47" ht="12.75" customHeight="1">
      <c r="Y184" s="85"/>
      <c r="AU184" s="85"/>
    </row>
    <row r="185" spans="25:47" ht="12.75" customHeight="1">
      <c r="Y185" s="85"/>
      <c r="AU185" s="85"/>
    </row>
    <row r="186" spans="25:47" ht="12.75" customHeight="1">
      <c r="Y186" s="85"/>
      <c r="AU186" s="85"/>
    </row>
    <row r="187" spans="25:47" ht="12.75" customHeight="1">
      <c r="Y187" s="85"/>
      <c r="AU187" s="85"/>
    </row>
    <row r="188" spans="25:47" ht="12.75" customHeight="1">
      <c r="Y188" s="85"/>
      <c r="AU188" s="85"/>
    </row>
    <row r="189" spans="25:47" ht="12.75" customHeight="1">
      <c r="Y189" s="85"/>
      <c r="AU189" s="85"/>
    </row>
    <row r="190" spans="25:47" ht="12.75" customHeight="1">
      <c r="Y190" s="85"/>
      <c r="AU190" s="85"/>
    </row>
    <row r="191" spans="25:47" ht="12.75" customHeight="1">
      <c r="Y191" s="85"/>
      <c r="AU191" s="85"/>
    </row>
    <row r="192" spans="25:47" ht="12.75" customHeight="1">
      <c r="Y192" s="85"/>
      <c r="AU192" s="85"/>
    </row>
    <row r="193" spans="25:47" ht="12.75" customHeight="1">
      <c r="Y193" s="85"/>
      <c r="AU193" s="85"/>
    </row>
    <row r="194" spans="25:47" ht="12.75" customHeight="1">
      <c r="Y194" s="85"/>
      <c r="AU194" s="85"/>
    </row>
    <row r="195" spans="25:47" ht="12.75" customHeight="1">
      <c r="Y195" s="85"/>
      <c r="AU195" s="85"/>
    </row>
    <row r="196" spans="25:47" ht="12.75" customHeight="1">
      <c r="Y196" s="85"/>
      <c r="AU196" s="85"/>
    </row>
    <row r="197" spans="25:47" ht="12.75" customHeight="1">
      <c r="Y197" s="85"/>
      <c r="AU197" s="85"/>
    </row>
    <row r="198" spans="25:47" ht="12.75" customHeight="1">
      <c r="Y198" s="85"/>
      <c r="AU198" s="85"/>
    </row>
    <row r="199" spans="25:47" ht="12.75" customHeight="1">
      <c r="Y199" s="85"/>
      <c r="AU199" s="85"/>
    </row>
    <row r="200" spans="25:47" ht="12.75" customHeight="1">
      <c r="Y200" s="85"/>
      <c r="AU200" s="85"/>
    </row>
    <row r="201" spans="25:47" ht="12.75" customHeight="1">
      <c r="Y201" s="85"/>
      <c r="AU201" s="85"/>
    </row>
    <row r="202" spans="25:47" ht="12.75" customHeight="1">
      <c r="Y202" s="85"/>
      <c r="AU202" s="85"/>
    </row>
    <row r="203" spans="25:47" ht="12.75" customHeight="1">
      <c r="Y203" s="85"/>
      <c r="AU203" s="85"/>
    </row>
    <row r="204" spans="25:47" ht="12.75" customHeight="1">
      <c r="Y204" s="85"/>
      <c r="AU204" s="85"/>
    </row>
    <row r="205" spans="25:47" ht="12.75" customHeight="1">
      <c r="Y205" s="85"/>
      <c r="AU205" s="85"/>
    </row>
    <row r="206" spans="25:47" ht="12.75" customHeight="1">
      <c r="Y206" s="85"/>
      <c r="AU206" s="85"/>
    </row>
    <row r="207" spans="25:47" ht="12.75" customHeight="1">
      <c r="Y207" s="85"/>
      <c r="AU207" s="85"/>
    </row>
    <row r="208" spans="25:47" ht="12.75" customHeight="1">
      <c r="Y208" s="85"/>
      <c r="AU208" s="85"/>
    </row>
    <row r="209" spans="25:47" ht="12.75" customHeight="1">
      <c r="Y209" s="85"/>
      <c r="AU209" s="85"/>
    </row>
    <row r="210" spans="25:47" ht="12.75" customHeight="1">
      <c r="Y210" s="85"/>
      <c r="AU210" s="85"/>
    </row>
    <row r="211" spans="25:47" ht="12.75" customHeight="1">
      <c r="Y211" s="85"/>
      <c r="AU211" s="85"/>
    </row>
    <row r="212" spans="25:47" ht="12.75" customHeight="1">
      <c r="Y212" s="85"/>
      <c r="AU212" s="85"/>
    </row>
    <row r="213" spans="25:47" ht="12.75" customHeight="1">
      <c r="Y213" s="85"/>
      <c r="AU213" s="85"/>
    </row>
    <row r="214" spans="25:47" ht="12.75" customHeight="1">
      <c r="Y214" s="85"/>
      <c r="AU214" s="85"/>
    </row>
    <row r="215" spans="25:47" ht="12.75" customHeight="1">
      <c r="Y215" s="85"/>
      <c r="AU215" s="85"/>
    </row>
    <row r="216" spans="25:47" ht="12.75" customHeight="1">
      <c r="Y216" s="85"/>
      <c r="AU216" s="85"/>
    </row>
    <row r="217" spans="25:47" ht="12.75" customHeight="1">
      <c r="Y217" s="85"/>
      <c r="AU217" s="85"/>
    </row>
    <row r="218" spans="25:47" ht="12.75" customHeight="1">
      <c r="Y218" s="85"/>
      <c r="AU218" s="85"/>
    </row>
    <row r="219" spans="25:47" ht="12.75" customHeight="1">
      <c r="Y219" s="85"/>
      <c r="AU219" s="85"/>
    </row>
    <row r="220" spans="25:47" ht="12.75" customHeight="1">
      <c r="Y220" s="85"/>
      <c r="AU220" s="85"/>
    </row>
    <row r="221" spans="25:47" ht="12.75" customHeight="1">
      <c r="Y221" s="85"/>
      <c r="AU221" s="85"/>
    </row>
    <row r="222" spans="25:47" ht="12.75" customHeight="1">
      <c r="Y222" s="85"/>
      <c r="AU222" s="85"/>
    </row>
    <row r="223" spans="25:47" ht="12.75" customHeight="1">
      <c r="Y223" s="85"/>
      <c r="AU223" s="85"/>
    </row>
    <row r="224" spans="25:47" ht="12.75" customHeight="1">
      <c r="Y224" s="85"/>
      <c r="AU224" s="85"/>
    </row>
    <row r="225" spans="25:47" ht="12.75" customHeight="1">
      <c r="Y225" s="85"/>
      <c r="AU225" s="85"/>
    </row>
    <row r="226" spans="25:47" ht="12.75" customHeight="1">
      <c r="Y226" s="85"/>
      <c r="AU226" s="85"/>
    </row>
    <row r="227" spans="25:47" ht="12.75" customHeight="1">
      <c r="Y227" s="85"/>
      <c r="AU227" s="85"/>
    </row>
    <row r="228" spans="25:47" ht="12.75" customHeight="1">
      <c r="Y228" s="85"/>
      <c r="AU228" s="85"/>
    </row>
    <row r="229" spans="25:47" ht="12.75" customHeight="1">
      <c r="Y229" s="85"/>
      <c r="AU229" s="85"/>
    </row>
    <row r="230" spans="25:47" ht="12.75" customHeight="1">
      <c r="Y230" s="85"/>
      <c r="AU230" s="85"/>
    </row>
    <row r="231" spans="25:47" ht="12.75" customHeight="1">
      <c r="Y231" s="85"/>
      <c r="AU231" s="85"/>
    </row>
    <row r="232" spans="25:47" ht="12.75" customHeight="1">
      <c r="Y232" s="85"/>
      <c r="AU232" s="85"/>
    </row>
    <row r="233" spans="25:47" ht="12.75" customHeight="1">
      <c r="Y233" s="85"/>
      <c r="AU233" s="85"/>
    </row>
    <row r="234" spans="25:47" ht="12.75" customHeight="1">
      <c r="Y234" s="85"/>
      <c r="AU234" s="85"/>
    </row>
    <row r="235" spans="25:47" ht="12.75" customHeight="1">
      <c r="Y235" s="85"/>
      <c r="AU235" s="85"/>
    </row>
    <row r="236" spans="25:47" ht="12.75" customHeight="1">
      <c r="Y236" s="85"/>
      <c r="AU236" s="85"/>
    </row>
    <row r="237" spans="25:47" ht="12.75" customHeight="1">
      <c r="Y237" s="85"/>
      <c r="AU237" s="85"/>
    </row>
    <row r="238" spans="25:47" ht="12.75" customHeight="1">
      <c r="Y238" s="85"/>
      <c r="AU238" s="85"/>
    </row>
    <row r="239" spans="25:47" ht="12.75" customHeight="1">
      <c r="Y239" s="85"/>
      <c r="AU239" s="85"/>
    </row>
    <row r="240" spans="25:47" ht="12.75" customHeight="1">
      <c r="Y240" s="85"/>
      <c r="AU240" s="85"/>
    </row>
    <row r="241" spans="25:47" ht="12.75" customHeight="1">
      <c r="Y241" s="85"/>
      <c r="AU241" s="85"/>
    </row>
    <row r="242" spans="25:47" ht="12.75" customHeight="1">
      <c r="Y242" s="85"/>
      <c r="AU242" s="85"/>
    </row>
    <row r="243" spans="25:47" ht="12.75" customHeight="1">
      <c r="Y243" s="85"/>
      <c r="AU243" s="85"/>
    </row>
    <row r="244" spans="25:47" ht="12.75" customHeight="1">
      <c r="Y244" s="85"/>
      <c r="AU244" s="85"/>
    </row>
    <row r="245" spans="25:47" ht="12.75" customHeight="1">
      <c r="Y245" s="85"/>
      <c r="AU245" s="85"/>
    </row>
    <row r="246" spans="25:47" ht="12.75" customHeight="1">
      <c r="Y246" s="85"/>
      <c r="AU246" s="85"/>
    </row>
    <row r="247" spans="25:47" ht="12.75" customHeight="1">
      <c r="Y247" s="85"/>
      <c r="AU247" s="85"/>
    </row>
    <row r="248" spans="25:47" ht="12.75" customHeight="1">
      <c r="Y248" s="85"/>
      <c r="AU248" s="85"/>
    </row>
    <row r="249" spans="25:47" ht="12.75" customHeight="1">
      <c r="Y249" s="85"/>
      <c r="AU249" s="85"/>
    </row>
    <row r="250" spans="25:47" ht="12.75" customHeight="1">
      <c r="Y250" s="85"/>
      <c r="AU250" s="85"/>
    </row>
    <row r="251" spans="25:47" ht="12.75" customHeight="1">
      <c r="Y251" s="85"/>
      <c r="AU251" s="85"/>
    </row>
    <row r="252" spans="25:47" ht="12.75" customHeight="1">
      <c r="Y252" s="85"/>
      <c r="AU252" s="85"/>
    </row>
    <row r="253" spans="25:47" ht="12.75" customHeight="1">
      <c r="Y253" s="85"/>
      <c r="AU253" s="85"/>
    </row>
    <row r="254" spans="25:47" ht="12.75" customHeight="1">
      <c r="Y254" s="85"/>
      <c r="AU254" s="85"/>
    </row>
    <row r="255" spans="25:47" ht="12.75" customHeight="1">
      <c r="Y255" s="85"/>
      <c r="AU255" s="85"/>
    </row>
    <row r="256" spans="25:47" ht="12.75" customHeight="1">
      <c r="Y256" s="85"/>
      <c r="AU256" s="85"/>
    </row>
    <row r="257" spans="25:47" ht="12.75" customHeight="1">
      <c r="Y257" s="85"/>
      <c r="AU257" s="85"/>
    </row>
    <row r="258" spans="25:47" ht="12.75" customHeight="1">
      <c r="Y258" s="85"/>
      <c r="AU258" s="85"/>
    </row>
    <row r="259" spans="25:47" ht="12.75" customHeight="1">
      <c r="Y259" s="85"/>
      <c r="AU259" s="85"/>
    </row>
    <row r="260" spans="25:47" ht="12.75" customHeight="1">
      <c r="Y260" s="85"/>
      <c r="AU260" s="85"/>
    </row>
    <row r="261" spans="25:47" ht="12.75" customHeight="1">
      <c r="Y261" s="85"/>
      <c r="AU261" s="85"/>
    </row>
    <row r="262" spans="25:47" ht="12.75" customHeight="1">
      <c r="Y262" s="85"/>
      <c r="AU262" s="85"/>
    </row>
    <row r="263" spans="25:47" ht="12.75" customHeight="1">
      <c r="Y263" s="85"/>
      <c r="AU263" s="85"/>
    </row>
    <row r="264" spans="25:47" ht="12.75" customHeight="1">
      <c r="Y264" s="85"/>
      <c r="AU264" s="85"/>
    </row>
    <row r="265" spans="25:47" ht="12.75" customHeight="1">
      <c r="Y265" s="85"/>
      <c r="AU265" s="85"/>
    </row>
    <row r="266" spans="25:47" ht="12.75" customHeight="1">
      <c r="Y266" s="85"/>
      <c r="AU266" s="85"/>
    </row>
    <row r="267" spans="25:47" ht="12.75" customHeight="1">
      <c r="Y267" s="85"/>
      <c r="AU267" s="85"/>
    </row>
    <row r="268" spans="25:47" ht="15.75" customHeight="1"/>
    <row r="269" spans="25:47" ht="15.75" customHeight="1"/>
    <row r="270" spans="25:47" ht="15.75" customHeight="1"/>
    <row r="271" spans="25:47" ht="15.75" customHeight="1"/>
    <row r="272" spans="25:4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59"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P23:AP24"/>
    <mergeCell ref="AQ23:AQ24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AZ23:AZ24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AX35:AY35"/>
    <mergeCell ref="AZ35:BA35"/>
    <mergeCell ref="BB35:BC35"/>
    <mergeCell ref="BD35:BE35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AD31:AE33"/>
    <mergeCell ref="AY23:AY24"/>
    <mergeCell ref="C38:N38"/>
    <mergeCell ref="O38:P38"/>
    <mergeCell ref="Q38:R38"/>
    <mergeCell ref="S38:T38"/>
    <mergeCell ref="U38:V38"/>
    <mergeCell ref="W38:X38"/>
    <mergeCell ref="Z38:AA38"/>
    <mergeCell ref="BK37:BL37"/>
    <mergeCell ref="BM37:BN37"/>
    <mergeCell ref="AM37:AN37"/>
    <mergeCell ref="AO37:AP37"/>
    <mergeCell ref="AQ37:AR37"/>
    <mergeCell ref="AS37:AT37"/>
    <mergeCell ref="AV37:AW37"/>
    <mergeCell ref="AX37:AY37"/>
    <mergeCell ref="AZ37:BA37"/>
    <mergeCell ref="BB37:BC37"/>
    <mergeCell ref="BD37:BE37"/>
    <mergeCell ref="BF37:BG37"/>
    <mergeCell ref="BI37:BJ37"/>
    <mergeCell ref="BQ36:BR36"/>
    <mergeCell ref="AJ36:AK36"/>
    <mergeCell ref="AM36:AN36"/>
    <mergeCell ref="AO36:AP36"/>
    <mergeCell ref="Q29:R33"/>
    <mergeCell ref="AB38:AC38"/>
    <mergeCell ref="AD38:AE38"/>
    <mergeCell ref="AF38:AG38"/>
    <mergeCell ref="AH38:AI38"/>
    <mergeCell ref="AJ38:AK38"/>
    <mergeCell ref="AM38:AN38"/>
    <mergeCell ref="AO38:AP38"/>
    <mergeCell ref="BO37:BP37"/>
    <mergeCell ref="BQ37:BR37"/>
    <mergeCell ref="AQ36:AR36"/>
    <mergeCell ref="AS36:AT36"/>
    <mergeCell ref="AV36:AW36"/>
    <mergeCell ref="AX36:AY36"/>
    <mergeCell ref="AZ36:BA36"/>
    <mergeCell ref="BB36:BC36"/>
    <mergeCell ref="BD36:BE36"/>
    <mergeCell ref="BF36:BG36"/>
    <mergeCell ref="BI36:BJ36"/>
    <mergeCell ref="Q36:R36"/>
    <mergeCell ref="C36:N36"/>
    <mergeCell ref="O36:P36"/>
    <mergeCell ref="BK35:BL35"/>
    <mergeCell ref="BM35:BN35"/>
    <mergeCell ref="BO35:BP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BF35:BG35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S29:T33"/>
    <mergeCell ref="Q35:R35"/>
    <mergeCell ref="S35:T35"/>
    <mergeCell ref="U35:V35"/>
    <mergeCell ref="W35:X35"/>
    <mergeCell ref="Z35:AA35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Z29:AA33"/>
    <mergeCell ref="A34:BR34"/>
    <mergeCell ref="C28:N33"/>
    <mergeCell ref="C35:N35"/>
    <mergeCell ref="O35:P35"/>
    <mergeCell ref="BI35:BJ35"/>
    <mergeCell ref="AQ35:AR35"/>
    <mergeCell ref="AS35:AT35"/>
    <mergeCell ref="AV35:AW35"/>
    <mergeCell ref="AB37:AC37"/>
    <mergeCell ref="AD37:AE37"/>
    <mergeCell ref="AF37:AG37"/>
    <mergeCell ref="AH37:AI37"/>
    <mergeCell ref="AJ37:AK37"/>
    <mergeCell ref="C37:N37"/>
    <mergeCell ref="O37:P37"/>
    <mergeCell ref="Q37:R37"/>
    <mergeCell ref="S37:T37"/>
    <mergeCell ref="U37:V37"/>
    <mergeCell ref="W37:X37"/>
    <mergeCell ref="Z37:AA37"/>
    <mergeCell ref="BF38:BG38"/>
    <mergeCell ref="BI38:BJ38"/>
    <mergeCell ref="BK38:BL38"/>
    <mergeCell ref="BM38:BN38"/>
    <mergeCell ref="BO38:BP38"/>
    <mergeCell ref="BQ38:BR38"/>
    <mergeCell ref="BO39:BP39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AB39:AC39"/>
    <mergeCell ref="AD39:AE39"/>
    <mergeCell ref="AF39:AG39"/>
    <mergeCell ref="AH39:AI39"/>
    <mergeCell ref="AJ39:AK39"/>
    <mergeCell ref="AM39:AN39"/>
    <mergeCell ref="AO39:AP39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BK40:BL40"/>
    <mergeCell ref="BM40:BN40"/>
    <mergeCell ref="BO40:BP40"/>
    <mergeCell ref="BQ40:BR40"/>
    <mergeCell ref="BO41:BP41"/>
    <mergeCell ref="BQ41:BR41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AV40:AW40"/>
    <mergeCell ref="AX40:AY40"/>
    <mergeCell ref="AZ40:BA40"/>
    <mergeCell ref="BB40:BC40"/>
    <mergeCell ref="BD40:BE40"/>
    <mergeCell ref="C41:N41"/>
    <mergeCell ref="O41:P41"/>
    <mergeCell ref="Q41:R41"/>
    <mergeCell ref="S41:T41"/>
    <mergeCell ref="U41:V41"/>
    <mergeCell ref="W41:X41"/>
    <mergeCell ref="Z41:AA41"/>
    <mergeCell ref="AQ44:AR44"/>
    <mergeCell ref="AS44:AT44"/>
    <mergeCell ref="AB44:AC44"/>
    <mergeCell ref="AD44:AE44"/>
    <mergeCell ref="AF44:AG44"/>
    <mergeCell ref="AH44:AI44"/>
    <mergeCell ref="AJ44:AK44"/>
    <mergeCell ref="AM44:AN44"/>
    <mergeCell ref="AO44:AP44"/>
    <mergeCell ref="AB43:AC43"/>
    <mergeCell ref="AD43:AE43"/>
    <mergeCell ref="AF43:AG43"/>
    <mergeCell ref="AH43:AI43"/>
    <mergeCell ref="AJ43:AK43"/>
    <mergeCell ref="AM43:AN43"/>
    <mergeCell ref="AO43:AP43"/>
    <mergeCell ref="AB42:AC42"/>
    <mergeCell ref="AD42:AE42"/>
    <mergeCell ref="AF42:AG42"/>
    <mergeCell ref="C43:N43"/>
    <mergeCell ref="O43:P43"/>
    <mergeCell ref="Q43:R43"/>
    <mergeCell ref="S43:T43"/>
    <mergeCell ref="U43:V43"/>
    <mergeCell ref="W43:X43"/>
    <mergeCell ref="Z43:AA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F43:BG43"/>
    <mergeCell ref="BI43:BJ43"/>
    <mergeCell ref="BK43:BL43"/>
    <mergeCell ref="BM43:BN43"/>
    <mergeCell ref="C44:N44"/>
    <mergeCell ref="O44:P44"/>
    <mergeCell ref="Q44:R44"/>
    <mergeCell ref="S44:T44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C42:N42"/>
    <mergeCell ref="O42:P42"/>
    <mergeCell ref="Q42:R42"/>
    <mergeCell ref="S42:T42"/>
    <mergeCell ref="U42:V42"/>
    <mergeCell ref="W42:X42"/>
    <mergeCell ref="Z42:AA42"/>
    <mergeCell ref="AH42:AI42"/>
    <mergeCell ref="AJ42:AK42"/>
    <mergeCell ref="AM42:AN42"/>
    <mergeCell ref="AO42:AP42"/>
    <mergeCell ref="BF42:BG42"/>
    <mergeCell ref="BI42:BJ42"/>
    <mergeCell ref="BK42:BL42"/>
    <mergeCell ref="BM42:BN42"/>
    <mergeCell ref="BO42:BP42"/>
    <mergeCell ref="AF48:AG48"/>
    <mergeCell ref="AH48:AI48"/>
    <mergeCell ref="AJ48:AK48"/>
    <mergeCell ref="AM48:AN48"/>
    <mergeCell ref="AO48:AP48"/>
    <mergeCell ref="AS47:AT47"/>
    <mergeCell ref="BO43:BP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U44:V44"/>
    <mergeCell ref="W44:X44"/>
    <mergeCell ref="Z44:AA44"/>
    <mergeCell ref="O45:P45"/>
    <mergeCell ref="Q45:R45"/>
    <mergeCell ref="S45:T45"/>
    <mergeCell ref="U45:V45"/>
    <mergeCell ref="W45:X45"/>
    <mergeCell ref="Z45:AA45"/>
    <mergeCell ref="AJ45:AK45"/>
    <mergeCell ref="AM45:AN45"/>
    <mergeCell ref="AO45:AP45"/>
    <mergeCell ref="BF45:BG45"/>
    <mergeCell ref="BI45:BJ45"/>
    <mergeCell ref="BK45:BL45"/>
    <mergeCell ref="BM45:BN45"/>
    <mergeCell ref="BO45:BP45"/>
    <mergeCell ref="AV48:AW48"/>
    <mergeCell ref="AX48:AY48"/>
    <mergeCell ref="AZ48:BA48"/>
    <mergeCell ref="BB48:BC48"/>
    <mergeCell ref="BD48:BE48"/>
    <mergeCell ref="AQ48:AR48"/>
    <mergeCell ref="AS48:AT48"/>
    <mergeCell ref="O47:P47"/>
    <mergeCell ref="Q47:R47"/>
    <mergeCell ref="S47:T47"/>
    <mergeCell ref="U47:V47"/>
    <mergeCell ref="W47:X47"/>
    <mergeCell ref="AB45:AC45"/>
    <mergeCell ref="AD45:AE45"/>
    <mergeCell ref="AF45:AG45"/>
    <mergeCell ref="AH45:AI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Z47:AA47"/>
    <mergeCell ref="AB47:AC47"/>
    <mergeCell ref="AD47:AE47"/>
    <mergeCell ref="AF47:AG47"/>
    <mergeCell ref="AH47:AI47"/>
    <mergeCell ref="AJ47:AK47"/>
    <mergeCell ref="AM47:AN47"/>
    <mergeCell ref="AO47:AP47"/>
    <mergeCell ref="AQ47:AR47"/>
    <mergeCell ref="AV47:AW47"/>
    <mergeCell ref="AX47:AY47"/>
    <mergeCell ref="AZ47:BA47"/>
    <mergeCell ref="BB47:BC47"/>
    <mergeCell ref="A46:BR46"/>
    <mergeCell ref="C45:N45"/>
    <mergeCell ref="C47:N47"/>
    <mergeCell ref="BO48:BP48"/>
    <mergeCell ref="BQ48:BR48"/>
    <mergeCell ref="BD47:BE47"/>
    <mergeCell ref="BF47:BG47"/>
    <mergeCell ref="BI47:BJ47"/>
    <mergeCell ref="BK47:BL47"/>
    <mergeCell ref="BM47:BN47"/>
    <mergeCell ref="BO47:BP47"/>
    <mergeCell ref="BQ47:BR47"/>
    <mergeCell ref="BF48:BG48"/>
    <mergeCell ref="BI48:BJ48"/>
    <mergeCell ref="BK48:BL48"/>
    <mergeCell ref="BM48:BN48"/>
    <mergeCell ref="C48:N48"/>
    <mergeCell ref="O48:P48"/>
    <mergeCell ref="Q48:R48"/>
    <mergeCell ref="S48:T48"/>
    <mergeCell ref="U48:V48"/>
    <mergeCell ref="W48:X48"/>
    <mergeCell ref="Z48:AA48"/>
    <mergeCell ref="AB49:AC49"/>
    <mergeCell ref="AD49:AE49"/>
    <mergeCell ref="AB48:AC48"/>
    <mergeCell ref="AD48:AE48"/>
    <mergeCell ref="AZ49:BA49"/>
    <mergeCell ref="BB49:BC49"/>
    <mergeCell ref="BD49:BE49"/>
    <mergeCell ref="C49:N49"/>
    <mergeCell ref="O49:P49"/>
    <mergeCell ref="Q49:R49"/>
    <mergeCell ref="S49:T49"/>
    <mergeCell ref="U49:V49"/>
    <mergeCell ref="W49:X49"/>
    <mergeCell ref="Z49:AA49"/>
    <mergeCell ref="AF49:AG49"/>
    <mergeCell ref="AH49:AI49"/>
    <mergeCell ref="AJ49:AK49"/>
    <mergeCell ref="AM49:AN49"/>
    <mergeCell ref="AO49:AP49"/>
    <mergeCell ref="AQ49:AR49"/>
    <mergeCell ref="AS49:AT49"/>
    <mergeCell ref="AV49:AW49"/>
    <mergeCell ref="AX49:AY49"/>
    <mergeCell ref="BO53:BP53"/>
    <mergeCell ref="BQ51:BR51"/>
    <mergeCell ref="BF49:BG49"/>
    <mergeCell ref="BI49:BJ49"/>
    <mergeCell ref="BK49:BL49"/>
    <mergeCell ref="BM49:BN49"/>
    <mergeCell ref="BO49:BP49"/>
    <mergeCell ref="BQ49:BR49"/>
    <mergeCell ref="BK50:BL50"/>
    <mergeCell ref="BQ50:BR50"/>
    <mergeCell ref="BF50:BG50"/>
    <mergeCell ref="BI50:BJ50"/>
    <mergeCell ref="BK51:BL51"/>
    <mergeCell ref="BM51:BN51"/>
    <mergeCell ref="BM50:BN50"/>
    <mergeCell ref="BO50:BP50"/>
    <mergeCell ref="BO51:BP51"/>
    <mergeCell ref="AZ50:BA50"/>
    <mergeCell ref="BB50:BC50"/>
    <mergeCell ref="BD50:BE50"/>
    <mergeCell ref="AQ51:AR51"/>
    <mergeCell ref="AS51:AT51"/>
    <mergeCell ref="AV51:AW51"/>
    <mergeCell ref="AX51:AY51"/>
    <mergeCell ref="AZ51:BA51"/>
    <mergeCell ref="BB51:BC51"/>
    <mergeCell ref="BD51:BE51"/>
    <mergeCell ref="BF51:BG51"/>
    <mergeCell ref="BI51:BJ51"/>
    <mergeCell ref="BD56:BE56"/>
    <mergeCell ref="BK56:BL56"/>
    <mergeCell ref="BM56:BN56"/>
    <mergeCell ref="BO56:BP56"/>
    <mergeCell ref="BQ56:BR56"/>
    <mergeCell ref="BQ57:BR57"/>
    <mergeCell ref="BK54:BL54"/>
    <mergeCell ref="BM54:BN54"/>
    <mergeCell ref="BO54:BP54"/>
    <mergeCell ref="BQ54:BR54"/>
    <mergeCell ref="A55:BR55"/>
    <mergeCell ref="BM57:BN57"/>
    <mergeCell ref="BO57:BP57"/>
    <mergeCell ref="BK57:BL57"/>
    <mergeCell ref="AD54:AE54"/>
    <mergeCell ref="AF54:AG54"/>
    <mergeCell ref="AH54:AI54"/>
    <mergeCell ref="AJ54:AK54"/>
    <mergeCell ref="AM54:AN54"/>
    <mergeCell ref="AO54:AP54"/>
    <mergeCell ref="Z53:AA53"/>
    <mergeCell ref="Z54:AA54"/>
    <mergeCell ref="AB53:AC53"/>
    <mergeCell ref="C54:N54"/>
    <mergeCell ref="O54:P54"/>
    <mergeCell ref="Q54:R54"/>
    <mergeCell ref="S54:T54"/>
    <mergeCell ref="U54:V54"/>
    <mergeCell ref="W54:X54"/>
    <mergeCell ref="AB54:AC54"/>
    <mergeCell ref="BI57:BJ57"/>
    <mergeCell ref="C56:N56"/>
    <mergeCell ref="O56:P56"/>
    <mergeCell ref="Q56:R56"/>
    <mergeCell ref="S56:T56"/>
    <mergeCell ref="U56:V56"/>
    <mergeCell ref="W56:X56"/>
    <mergeCell ref="Z56:AA56"/>
    <mergeCell ref="C57:N57"/>
    <mergeCell ref="O57:P57"/>
    <mergeCell ref="Q57:R57"/>
    <mergeCell ref="S57:T57"/>
    <mergeCell ref="U57:V57"/>
    <mergeCell ref="W57:X57"/>
    <mergeCell ref="Z57:AA57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AS57:AT57"/>
    <mergeCell ref="AV57:AW57"/>
    <mergeCell ref="AZ60:BA60"/>
    <mergeCell ref="BB60:BC60"/>
    <mergeCell ref="AX57:AY57"/>
    <mergeCell ref="AZ57:BA57"/>
    <mergeCell ref="BB57:BC57"/>
    <mergeCell ref="BD57:BE57"/>
    <mergeCell ref="BF57:BG57"/>
    <mergeCell ref="BK64:BQ64"/>
    <mergeCell ref="H65:AG65"/>
    <mergeCell ref="AH65:AK65"/>
    <mergeCell ref="AL65:AP65"/>
    <mergeCell ref="AQ65:AY65"/>
    <mergeCell ref="BA65:BJ65"/>
    <mergeCell ref="BK65:BQ65"/>
    <mergeCell ref="B67:U67"/>
    <mergeCell ref="AD67:BP67"/>
    <mergeCell ref="AL64:AP64"/>
    <mergeCell ref="AQ64:AY64"/>
    <mergeCell ref="BA64:BJ64"/>
    <mergeCell ref="H64:AG64"/>
    <mergeCell ref="AH64:AK64"/>
    <mergeCell ref="C61:N61"/>
    <mergeCell ref="O61:P61"/>
    <mergeCell ref="Q61:R61"/>
    <mergeCell ref="S61:T61"/>
    <mergeCell ref="U61:V61"/>
    <mergeCell ref="W61:X61"/>
    <mergeCell ref="Z61:AA61"/>
    <mergeCell ref="AQ61:AR61"/>
    <mergeCell ref="AB61:AC61"/>
    <mergeCell ref="AD61:AE61"/>
    <mergeCell ref="AF61:AG61"/>
    <mergeCell ref="AH61:AI61"/>
    <mergeCell ref="AJ61:AK61"/>
    <mergeCell ref="AM61:AN61"/>
    <mergeCell ref="AO61:AP61"/>
    <mergeCell ref="BA63:BJ63"/>
    <mergeCell ref="BK63:BQ63"/>
    <mergeCell ref="BF61:BG61"/>
    <mergeCell ref="BI61:BJ61"/>
    <mergeCell ref="BK61:BL61"/>
    <mergeCell ref="BM61:BN61"/>
    <mergeCell ref="BO61:BP61"/>
    <mergeCell ref="BQ61:BR61"/>
    <mergeCell ref="BA62:BL62"/>
    <mergeCell ref="AZ61:BA61"/>
    <mergeCell ref="BB61:BC61"/>
    <mergeCell ref="BD61:BE61"/>
    <mergeCell ref="W62:AJ62"/>
    <mergeCell ref="H63:AG63"/>
    <mergeCell ref="AH63:AK63"/>
    <mergeCell ref="AL63:AP63"/>
    <mergeCell ref="AQ63:AY63"/>
    <mergeCell ref="AS61:AT61"/>
    <mergeCell ref="AV61:AW61"/>
    <mergeCell ref="AX61:AY61"/>
    <mergeCell ref="AV50:AW50"/>
    <mergeCell ref="AX50:AY50"/>
    <mergeCell ref="AB50:AC50"/>
    <mergeCell ref="AD50:AE50"/>
    <mergeCell ref="AF50:AG50"/>
    <mergeCell ref="AH50:AI50"/>
    <mergeCell ref="AJ50:AK50"/>
    <mergeCell ref="AM50:AN50"/>
    <mergeCell ref="AO50:AP50"/>
    <mergeCell ref="C50:N50"/>
    <mergeCell ref="O50:P50"/>
    <mergeCell ref="Q50:R50"/>
    <mergeCell ref="S50:T50"/>
    <mergeCell ref="U50:V50"/>
    <mergeCell ref="W50:X50"/>
    <mergeCell ref="Z50:AA50"/>
    <mergeCell ref="AB51:AC51"/>
    <mergeCell ref="AD51:AE51"/>
    <mergeCell ref="AF51:AG51"/>
    <mergeCell ref="AH51:AI51"/>
    <mergeCell ref="AJ51:AK51"/>
    <mergeCell ref="AM51:AN51"/>
    <mergeCell ref="AO51:AP51"/>
    <mergeCell ref="AQ50:AR50"/>
    <mergeCell ref="AS50:AT50"/>
    <mergeCell ref="O51:P51"/>
    <mergeCell ref="Q51:R51"/>
    <mergeCell ref="S51:T51"/>
    <mergeCell ref="U51:V51"/>
    <mergeCell ref="W51:X51"/>
    <mergeCell ref="Z51:AA51"/>
    <mergeCell ref="A52:BR52"/>
    <mergeCell ref="C51:N51"/>
    <mergeCell ref="C53:N53"/>
    <mergeCell ref="O53:P53"/>
    <mergeCell ref="Q53:R53"/>
    <mergeCell ref="S53:T53"/>
    <mergeCell ref="U53:V53"/>
    <mergeCell ref="W53:X53"/>
    <mergeCell ref="AD53:AE53"/>
    <mergeCell ref="AF53:AG53"/>
    <mergeCell ref="AH53:AI53"/>
    <mergeCell ref="AJ53:AK53"/>
    <mergeCell ref="AM53:AN53"/>
    <mergeCell ref="AO53:AP53"/>
    <mergeCell ref="AQ53:AR53"/>
    <mergeCell ref="BI53:BJ53"/>
    <mergeCell ref="BK53:BL53"/>
    <mergeCell ref="BM53:BN53"/>
    <mergeCell ref="BQ53:BR53"/>
    <mergeCell ref="AS53:AT53"/>
    <mergeCell ref="AV53:AW53"/>
    <mergeCell ref="AX53:AY53"/>
    <mergeCell ref="AZ53:BA53"/>
    <mergeCell ref="AO58:AP58"/>
    <mergeCell ref="BB53:BC53"/>
    <mergeCell ref="BD53:BE53"/>
    <mergeCell ref="BF53:BG53"/>
    <mergeCell ref="BF54:BG54"/>
    <mergeCell ref="BI54:BJ54"/>
    <mergeCell ref="AQ54:AR54"/>
    <mergeCell ref="AS54:AT54"/>
    <mergeCell ref="AV54:AW54"/>
    <mergeCell ref="AX54:AY54"/>
    <mergeCell ref="AZ54:BA54"/>
    <mergeCell ref="BB54:BC54"/>
    <mergeCell ref="BD54:BE54"/>
    <mergeCell ref="AQ56:AR56"/>
    <mergeCell ref="AS56:AT56"/>
    <mergeCell ref="AV56:AW56"/>
    <mergeCell ref="AX56:AY56"/>
    <mergeCell ref="AZ56:BA56"/>
    <mergeCell ref="BB56:BC56"/>
    <mergeCell ref="BK60:BL60"/>
    <mergeCell ref="BM60:BN60"/>
    <mergeCell ref="BO60:BP60"/>
    <mergeCell ref="BQ60:BR60"/>
    <mergeCell ref="AS60:AT60"/>
    <mergeCell ref="AV60:AW60"/>
    <mergeCell ref="AX60:AY60"/>
    <mergeCell ref="BK58:BL58"/>
    <mergeCell ref="BM58:BN58"/>
    <mergeCell ref="BO58:BP58"/>
    <mergeCell ref="BQ58:BR58"/>
    <mergeCell ref="AS58:AT58"/>
    <mergeCell ref="AV58:AW58"/>
    <mergeCell ref="AX58:AY58"/>
    <mergeCell ref="AZ58:BA58"/>
    <mergeCell ref="BB58:BC58"/>
    <mergeCell ref="BD58:BE58"/>
    <mergeCell ref="BF58:BG58"/>
    <mergeCell ref="BI58:BJ58"/>
    <mergeCell ref="C60:N60"/>
    <mergeCell ref="O60:P60"/>
    <mergeCell ref="Q60:R60"/>
    <mergeCell ref="S60:T60"/>
    <mergeCell ref="U60:V60"/>
    <mergeCell ref="W60:X60"/>
    <mergeCell ref="BD60:BE60"/>
    <mergeCell ref="BF60:BG60"/>
    <mergeCell ref="BI60:BJ60"/>
    <mergeCell ref="AO60:AP60"/>
    <mergeCell ref="AQ60:AR60"/>
    <mergeCell ref="Z60:AA60"/>
    <mergeCell ref="AB60:AC60"/>
    <mergeCell ref="AD60:AE60"/>
    <mergeCell ref="AF60:AG60"/>
    <mergeCell ref="AH60:AI60"/>
    <mergeCell ref="AJ60:AK60"/>
    <mergeCell ref="AM60:AN60"/>
    <mergeCell ref="BQ35:BR35"/>
    <mergeCell ref="BQ43:BR43"/>
    <mergeCell ref="O58:P58"/>
    <mergeCell ref="Q58:R58"/>
    <mergeCell ref="S58:T58"/>
    <mergeCell ref="U58:V58"/>
    <mergeCell ref="W58:X58"/>
    <mergeCell ref="Z58:AA58"/>
    <mergeCell ref="A59:BR59"/>
    <mergeCell ref="C58:N58"/>
    <mergeCell ref="AQ58:AR58"/>
    <mergeCell ref="AB57:AC57"/>
    <mergeCell ref="AD57:AE57"/>
    <mergeCell ref="AF57:AG57"/>
    <mergeCell ref="AH57:AI57"/>
    <mergeCell ref="AJ57:AK57"/>
    <mergeCell ref="AO57:AP57"/>
    <mergeCell ref="AQ57:AR57"/>
    <mergeCell ref="AB58:AC58"/>
    <mergeCell ref="AD58:AE58"/>
    <mergeCell ref="AF58:AG58"/>
    <mergeCell ref="AH58:AI58"/>
    <mergeCell ref="AJ58:AK58"/>
    <mergeCell ref="AM58:AN58"/>
  </mergeCells>
  <pageMargins left="0" right="0" top="0" bottom="0" header="0" footer="0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1000"/>
  <sheetViews>
    <sheetView topLeftCell="A2" zoomScale="60" zoomScaleNormal="60" workbookViewId="0">
      <selection activeCell="V11" sqref="V11"/>
    </sheetView>
  </sheetViews>
  <sheetFormatPr defaultColWidth="14.42578125" defaultRowHeight="15" customHeight="1"/>
  <cols>
    <col min="1" max="1" width="3.7109375" style="4" customWidth="1"/>
    <col min="2" max="2" width="8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285156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5.42578125" style="4" customWidth="1"/>
    <col min="48" max="48" width="3.5703125" style="4" customWidth="1"/>
    <col min="49" max="49" width="3.7109375" style="4" customWidth="1"/>
    <col min="50" max="50" width="3.8554687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3.28515625" style="4" customWidth="1"/>
    <col min="71" max="16384" width="14.42578125" style="4"/>
  </cols>
  <sheetData>
    <row r="1" spans="1:69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6.5" customHeight="1">
      <c r="A2" s="5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6"/>
      <c r="O2" s="6"/>
      <c r="P2" s="6"/>
      <c r="Q2" s="6"/>
      <c r="R2" s="194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6"/>
      <c r="BN2" s="6"/>
      <c r="BO2" s="5"/>
      <c r="BP2" s="5"/>
      <c r="BQ2" s="5"/>
    </row>
    <row r="3" spans="1:69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69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196" t="s">
        <v>2</v>
      </c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7"/>
      <c r="BJ4" s="7"/>
      <c r="BK4" s="7"/>
      <c r="BL4" s="7"/>
      <c r="BM4" s="12"/>
      <c r="BN4" s="8"/>
      <c r="BO4" s="1"/>
      <c r="BP4" s="1"/>
      <c r="BQ4" s="1"/>
    </row>
    <row r="5" spans="1:69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7"/>
      <c r="BJ5" s="7"/>
      <c r="BK5" s="7"/>
      <c r="BL5" s="7"/>
      <c r="BM5" s="12"/>
      <c r="BN5" s="8"/>
      <c r="BO5" s="1"/>
      <c r="BP5" s="1"/>
      <c r="BQ5" s="1"/>
    </row>
    <row r="6" spans="1:69" ht="21.75" customHeight="1">
      <c r="A6" s="1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69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69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69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69" ht="15.75" customHeight="1">
      <c r="A10" s="1"/>
      <c r="B10" s="19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69" ht="15.75" customHeight="1">
      <c r="A11" s="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69" ht="15.75" customHeight="1">
      <c r="A12" s="1"/>
      <c r="B12" s="198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69" ht="23.25" customHeight="1">
      <c r="A13" s="1"/>
      <c r="B13" s="198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193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69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194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69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13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69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16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9" t="s">
        <v>19</v>
      </c>
      <c r="N18" s="189" t="s">
        <v>21</v>
      </c>
      <c r="O18" s="190"/>
      <c r="P18" s="190"/>
      <c r="Q18" s="190"/>
      <c r="R18" s="191"/>
      <c r="S18" s="189" t="s">
        <v>22</v>
      </c>
      <c r="T18" s="190"/>
      <c r="U18" s="190"/>
      <c r="V18" s="191"/>
      <c r="W18" s="189" t="s">
        <v>23</v>
      </c>
      <c r="X18" s="190"/>
      <c r="Y18" s="190"/>
      <c r="Z18" s="191"/>
      <c r="AA18" s="189" t="s">
        <v>24</v>
      </c>
      <c r="AB18" s="190"/>
      <c r="AC18" s="190"/>
      <c r="AD18" s="190"/>
      <c r="AE18" s="191"/>
      <c r="AF18" s="189" t="s">
        <v>25</v>
      </c>
      <c r="AG18" s="190"/>
      <c r="AH18" s="190"/>
      <c r="AI18" s="192"/>
      <c r="AJ18" s="193" t="s">
        <v>26</v>
      </c>
      <c r="AK18" s="190"/>
      <c r="AL18" s="190"/>
      <c r="AM18" s="191"/>
      <c r="AN18" s="189" t="s">
        <v>27</v>
      </c>
      <c r="AO18" s="190"/>
      <c r="AP18" s="190"/>
      <c r="AQ18" s="190"/>
      <c r="AR18" s="191"/>
      <c r="AS18" s="189" t="s">
        <v>28</v>
      </c>
      <c r="AT18" s="190"/>
      <c r="AU18" s="190"/>
      <c r="AV18" s="191"/>
      <c r="AW18" s="189" t="s">
        <v>29</v>
      </c>
      <c r="AX18" s="190"/>
      <c r="AY18" s="190"/>
      <c r="AZ18" s="191"/>
      <c r="BA18" s="189" t="s">
        <v>30</v>
      </c>
      <c r="BB18" s="190"/>
      <c r="BC18" s="190"/>
      <c r="BD18" s="190"/>
      <c r="BE18" s="191"/>
      <c r="BF18" s="189" t="s">
        <v>31</v>
      </c>
      <c r="BG18" s="190"/>
      <c r="BH18" s="190"/>
      <c r="BI18" s="191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00"/>
      <c r="N19" s="19">
        <v>1</v>
      </c>
      <c r="O19" s="19">
        <v>2</v>
      </c>
      <c r="P19" s="19">
        <v>3</v>
      </c>
      <c r="Q19" s="19">
        <v>4</v>
      </c>
      <c r="R19" s="19">
        <v>5</v>
      </c>
      <c r="S19" s="19">
        <v>6</v>
      </c>
      <c r="T19" s="19">
        <v>7</v>
      </c>
      <c r="U19" s="20">
        <v>8</v>
      </c>
      <c r="V19" s="21">
        <v>9</v>
      </c>
      <c r="W19" s="19">
        <v>10</v>
      </c>
      <c r="X19" s="19">
        <v>11</v>
      </c>
      <c r="Y19" s="19">
        <v>12</v>
      </c>
      <c r="Z19" s="19">
        <v>13</v>
      </c>
      <c r="AA19" s="19">
        <v>14</v>
      </c>
      <c r="AB19" s="19">
        <v>15</v>
      </c>
      <c r="AC19" s="19">
        <v>16</v>
      </c>
      <c r="AD19" s="19">
        <v>17</v>
      </c>
      <c r="AE19" s="19">
        <v>18</v>
      </c>
      <c r="AF19" s="19">
        <v>19</v>
      </c>
      <c r="AG19" s="19">
        <v>20</v>
      </c>
      <c r="AH19" s="19">
        <v>21</v>
      </c>
      <c r="AI19" s="20">
        <v>22</v>
      </c>
      <c r="AJ19" s="21">
        <v>23</v>
      </c>
      <c r="AK19" s="19">
        <v>24</v>
      </c>
      <c r="AL19" s="19">
        <v>25</v>
      </c>
      <c r="AM19" s="19">
        <v>26</v>
      </c>
      <c r="AN19" s="19">
        <v>27</v>
      </c>
      <c r="AO19" s="19">
        <v>28</v>
      </c>
      <c r="AP19" s="19">
        <v>29</v>
      </c>
      <c r="AQ19" s="20">
        <v>30</v>
      </c>
      <c r="AR19" s="21">
        <v>31</v>
      </c>
      <c r="AS19" s="19">
        <v>32</v>
      </c>
      <c r="AT19" s="19">
        <v>33</v>
      </c>
      <c r="AU19" s="19">
        <v>34</v>
      </c>
      <c r="AV19" s="19">
        <v>35</v>
      </c>
      <c r="AW19" s="19">
        <v>36</v>
      </c>
      <c r="AX19" s="19">
        <v>37</v>
      </c>
      <c r="AY19" s="19">
        <v>38</v>
      </c>
      <c r="AZ19" s="19">
        <v>39</v>
      </c>
      <c r="BA19" s="19">
        <v>40</v>
      </c>
      <c r="BB19" s="19">
        <v>41</v>
      </c>
      <c r="BC19" s="19">
        <v>42</v>
      </c>
      <c r="BD19" s="19">
        <v>43</v>
      </c>
      <c r="BE19" s="19">
        <v>44</v>
      </c>
      <c r="BF19" s="19">
        <v>45</v>
      </c>
      <c r="BG19" s="19">
        <v>46</v>
      </c>
      <c r="BH19" s="19">
        <v>47</v>
      </c>
      <c r="BI19" s="19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00"/>
      <c r="N20" s="22">
        <v>31</v>
      </c>
      <c r="O20" s="22">
        <v>7</v>
      </c>
      <c r="P20" s="22">
        <v>14</v>
      </c>
      <c r="Q20" s="22">
        <v>21</v>
      </c>
      <c r="R20" s="22">
        <v>28</v>
      </c>
      <c r="S20" s="22">
        <v>5</v>
      </c>
      <c r="T20" s="22">
        <v>12</v>
      </c>
      <c r="U20" s="23">
        <v>19</v>
      </c>
      <c r="V20" s="24">
        <v>26</v>
      </c>
      <c r="W20" s="22">
        <v>2</v>
      </c>
      <c r="X20" s="22">
        <v>9</v>
      </c>
      <c r="Y20" s="22">
        <v>16</v>
      </c>
      <c r="Z20" s="22">
        <v>23</v>
      </c>
      <c r="AA20" s="22">
        <v>30</v>
      </c>
      <c r="AB20" s="22">
        <v>7</v>
      </c>
      <c r="AC20" s="22">
        <v>14</v>
      </c>
      <c r="AD20" s="22">
        <v>21</v>
      </c>
      <c r="AE20" s="22">
        <v>28</v>
      </c>
      <c r="AF20" s="22">
        <v>4</v>
      </c>
      <c r="AG20" s="22">
        <v>11</v>
      </c>
      <c r="AH20" s="22">
        <v>18</v>
      </c>
      <c r="AI20" s="23">
        <v>25</v>
      </c>
      <c r="AJ20" s="24">
        <v>1</v>
      </c>
      <c r="AK20" s="22">
        <v>8</v>
      </c>
      <c r="AL20" s="22">
        <v>15</v>
      </c>
      <c r="AM20" s="22">
        <v>22</v>
      </c>
      <c r="AN20" s="22">
        <v>1</v>
      </c>
      <c r="AO20" s="25">
        <v>8</v>
      </c>
      <c r="AP20" s="22">
        <v>15</v>
      </c>
      <c r="AQ20" s="23">
        <v>22</v>
      </c>
      <c r="AR20" s="24">
        <v>29</v>
      </c>
      <c r="AS20" s="22">
        <v>5</v>
      </c>
      <c r="AT20" s="22">
        <v>12</v>
      </c>
      <c r="AU20" s="22">
        <v>19</v>
      </c>
      <c r="AV20" s="22">
        <v>26</v>
      </c>
      <c r="AW20" s="25">
        <v>3</v>
      </c>
      <c r="AX20" s="25">
        <v>10</v>
      </c>
      <c r="AY20" s="22">
        <v>17</v>
      </c>
      <c r="AZ20" s="22">
        <v>24</v>
      </c>
      <c r="BA20" s="22">
        <v>31</v>
      </c>
      <c r="BB20" s="22">
        <v>7</v>
      </c>
      <c r="BC20" s="22">
        <v>14</v>
      </c>
      <c r="BD20" s="25">
        <v>21</v>
      </c>
      <c r="BE20" s="25">
        <v>28</v>
      </c>
      <c r="BF20" s="22">
        <v>5</v>
      </c>
      <c r="BG20" s="22">
        <v>12</v>
      </c>
      <c r="BH20" s="22">
        <v>19</v>
      </c>
      <c r="BI20" s="22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6"/>
      <c r="N21" s="27">
        <v>4</v>
      </c>
      <c r="O21" s="27">
        <v>11</v>
      </c>
      <c r="P21" s="27">
        <v>18</v>
      </c>
      <c r="Q21" s="27">
        <v>25</v>
      </c>
      <c r="R21" s="27">
        <v>2</v>
      </c>
      <c r="S21" s="27">
        <v>9</v>
      </c>
      <c r="T21" s="27" t="s">
        <v>197</v>
      </c>
      <c r="U21" s="28">
        <v>23</v>
      </c>
      <c r="V21" s="29">
        <v>30</v>
      </c>
      <c r="W21" s="27">
        <v>6</v>
      </c>
      <c r="X21" s="27">
        <v>13</v>
      </c>
      <c r="Y21" s="27">
        <v>20</v>
      </c>
      <c r="Z21" s="27">
        <v>27</v>
      </c>
      <c r="AA21" s="27">
        <v>4</v>
      </c>
      <c r="AB21" s="27">
        <v>11</v>
      </c>
      <c r="AC21" s="27">
        <v>18</v>
      </c>
      <c r="AD21" s="30">
        <v>25</v>
      </c>
      <c r="AE21" s="30">
        <v>1</v>
      </c>
      <c r="AF21" s="27" t="s">
        <v>198</v>
      </c>
      <c r="AG21" s="27">
        <v>15</v>
      </c>
      <c r="AH21" s="27">
        <v>22</v>
      </c>
      <c r="AI21" s="28">
        <v>29</v>
      </c>
      <c r="AJ21" s="29">
        <v>5</v>
      </c>
      <c r="AK21" s="27">
        <v>12</v>
      </c>
      <c r="AL21" s="27">
        <v>19</v>
      </c>
      <c r="AM21" s="27">
        <v>26</v>
      </c>
      <c r="AN21" s="27">
        <v>5</v>
      </c>
      <c r="AO21" s="27">
        <v>12</v>
      </c>
      <c r="AP21" s="27">
        <v>19</v>
      </c>
      <c r="AQ21" s="28">
        <v>26</v>
      </c>
      <c r="AR21" s="29">
        <v>2</v>
      </c>
      <c r="AS21" s="27">
        <v>9</v>
      </c>
      <c r="AT21" s="27">
        <v>16</v>
      </c>
      <c r="AU21" s="27">
        <v>23</v>
      </c>
      <c r="AV21" s="27">
        <v>30</v>
      </c>
      <c r="AW21" s="27">
        <v>7</v>
      </c>
      <c r="AX21" s="27">
        <v>14</v>
      </c>
      <c r="AY21" s="27">
        <v>21</v>
      </c>
      <c r="AZ21" s="27">
        <v>28</v>
      </c>
      <c r="BA21" s="27">
        <v>4</v>
      </c>
      <c r="BB21" s="27">
        <v>11</v>
      </c>
      <c r="BC21" s="27">
        <v>18</v>
      </c>
      <c r="BD21" s="27">
        <v>25</v>
      </c>
      <c r="BE21" s="27">
        <v>2</v>
      </c>
      <c r="BF21" s="27">
        <v>9</v>
      </c>
      <c r="BG21" s="27">
        <v>16</v>
      </c>
      <c r="BH21" s="27">
        <v>23</v>
      </c>
      <c r="BI21" s="27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6"/>
      <c r="N22" s="31" t="s">
        <v>38</v>
      </c>
      <c r="O22" s="31" t="s">
        <v>39</v>
      </c>
      <c r="P22" s="31" t="s">
        <v>38</v>
      </c>
      <c r="Q22" s="31" t="s">
        <v>39</v>
      </c>
      <c r="R22" s="31" t="s">
        <v>38</v>
      </c>
      <c r="S22" s="31" t="s">
        <v>39</v>
      </c>
      <c r="T22" s="31" t="s">
        <v>38</v>
      </c>
      <c r="U22" s="31" t="s">
        <v>39</v>
      </c>
      <c r="V22" s="31" t="s">
        <v>38</v>
      </c>
      <c r="W22" s="31" t="s">
        <v>39</v>
      </c>
      <c r="X22" s="31" t="s">
        <v>38</v>
      </c>
      <c r="Y22" s="31" t="s">
        <v>39</v>
      </c>
      <c r="Z22" s="31" t="s">
        <v>38</v>
      </c>
      <c r="AA22" s="31" t="s">
        <v>39</v>
      </c>
      <c r="AB22" s="31" t="s">
        <v>38</v>
      </c>
      <c r="AC22" s="31" t="s">
        <v>39</v>
      </c>
      <c r="AD22" s="31" t="s">
        <v>38</v>
      </c>
      <c r="AE22" s="31" t="s">
        <v>39</v>
      </c>
      <c r="AF22" s="31" t="s">
        <v>38</v>
      </c>
      <c r="AG22" s="31" t="s">
        <v>39</v>
      </c>
      <c r="AH22" s="31" t="s">
        <v>38</v>
      </c>
      <c r="AI22" s="32" t="s">
        <v>39</v>
      </c>
      <c r="AJ22" s="33" t="s">
        <v>38</v>
      </c>
      <c r="AK22" s="31" t="s">
        <v>39</v>
      </c>
      <c r="AL22" s="31" t="s">
        <v>38</v>
      </c>
      <c r="AM22" s="31" t="s">
        <v>39</v>
      </c>
      <c r="AN22" s="31" t="s">
        <v>38</v>
      </c>
      <c r="AO22" s="31" t="s">
        <v>39</v>
      </c>
      <c r="AP22" s="31" t="s">
        <v>38</v>
      </c>
      <c r="AQ22" s="31" t="s">
        <v>39</v>
      </c>
      <c r="AR22" s="31" t="s">
        <v>38</v>
      </c>
      <c r="AS22" s="31" t="s">
        <v>39</v>
      </c>
      <c r="AT22" s="31" t="s">
        <v>38</v>
      </c>
      <c r="AU22" s="31" t="s">
        <v>39</v>
      </c>
      <c r="AV22" s="31" t="s">
        <v>38</v>
      </c>
      <c r="AW22" s="31" t="s">
        <v>39</v>
      </c>
      <c r="AX22" s="31" t="s">
        <v>38</v>
      </c>
      <c r="AY22" s="31" t="s">
        <v>39</v>
      </c>
      <c r="AZ22" s="31" t="s">
        <v>38</v>
      </c>
      <c r="BA22" s="31" t="s">
        <v>39</v>
      </c>
      <c r="BB22" s="31" t="s">
        <v>38</v>
      </c>
      <c r="BC22" s="31" t="s">
        <v>39</v>
      </c>
      <c r="BD22" s="31" t="s">
        <v>38</v>
      </c>
      <c r="BE22" s="31" t="s">
        <v>39</v>
      </c>
      <c r="BF22" s="31" t="s">
        <v>38</v>
      </c>
      <c r="BG22" s="31" t="s">
        <v>39</v>
      </c>
      <c r="BH22" s="31" t="s">
        <v>38</v>
      </c>
      <c r="BI22" s="31" t="s">
        <v>39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3" t="s">
        <v>40</v>
      </c>
      <c r="N23" s="185"/>
      <c r="O23" s="185"/>
      <c r="P23" s="185"/>
      <c r="Q23" s="185">
        <v>16</v>
      </c>
      <c r="R23" s="185"/>
      <c r="S23" s="185"/>
      <c r="T23" s="185"/>
      <c r="U23" s="187"/>
      <c r="V23" s="186" t="s">
        <v>41</v>
      </c>
      <c r="W23" s="185"/>
      <c r="X23" s="185"/>
      <c r="Y23" s="185"/>
      <c r="Z23" s="185"/>
      <c r="AA23" s="185"/>
      <c r="AB23" s="185"/>
      <c r="AC23" s="185"/>
      <c r="AD23" s="185" t="s">
        <v>42</v>
      </c>
      <c r="AE23" s="185" t="s">
        <v>42</v>
      </c>
      <c r="AF23" s="185" t="s">
        <v>43</v>
      </c>
      <c r="AG23" s="185" t="s">
        <v>43</v>
      </c>
      <c r="AH23" s="185" t="s">
        <v>43</v>
      </c>
      <c r="AI23" s="185" t="s">
        <v>42</v>
      </c>
      <c r="AJ23" s="213"/>
      <c r="AK23" s="185"/>
      <c r="AL23" s="185"/>
      <c r="AM23" s="185"/>
      <c r="AN23" s="185">
        <v>8</v>
      </c>
      <c r="AO23" s="185"/>
      <c r="AP23" s="185"/>
      <c r="AQ23" s="187"/>
      <c r="AR23" s="185" t="s">
        <v>42</v>
      </c>
      <c r="AS23" s="185" t="s">
        <v>44</v>
      </c>
      <c r="AT23" s="185" t="s">
        <v>44</v>
      </c>
      <c r="AU23" s="185" t="s">
        <v>44</v>
      </c>
      <c r="AV23" s="185" t="s">
        <v>44</v>
      </c>
      <c r="AW23" s="185" t="s">
        <v>44</v>
      </c>
      <c r="AX23" s="185" t="s">
        <v>44</v>
      </c>
      <c r="AY23" s="185" t="s">
        <v>45</v>
      </c>
      <c r="AZ23" s="185" t="s">
        <v>45</v>
      </c>
      <c r="BA23" s="185" t="s">
        <v>45</v>
      </c>
      <c r="BB23" s="185" t="s">
        <v>38</v>
      </c>
      <c r="BC23" s="185" t="s">
        <v>38</v>
      </c>
      <c r="BD23" s="185" t="s">
        <v>38</v>
      </c>
      <c r="BE23" s="185"/>
      <c r="BF23" s="185"/>
      <c r="BG23" s="185"/>
      <c r="BH23" s="185"/>
      <c r="BI23" s="185"/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4"/>
      <c r="N24" s="184"/>
      <c r="O24" s="184"/>
      <c r="P24" s="184"/>
      <c r="Q24" s="184"/>
      <c r="R24" s="184"/>
      <c r="S24" s="184"/>
      <c r="T24" s="184"/>
      <c r="U24" s="188"/>
      <c r="V24" s="131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214"/>
      <c r="AK24" s="184"/>
      <c r="AL24" s="184"/>
      <c r="AM24" s="184"/>
      <c r="AN24" s="184"/>
      <c r="AO24" s="184"/>
      <c r="AP24" s="184"/>
      <c r="AQ24" s="188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4" t="s">
        <v>46</v>
      </c>
      <c r="N25" s="34"/>
      <c r="O25" s="35"/>
      <c r="P25" s="36"/>
      <c r="Q25" s="36"/>
      <c r="R25" s="26"/>
      <c r="S25" s="35" t="s">
        <v>47</v>
      </c>
      <c r="T25" s="34"/>
      <c r="U25" s="36"/>
      <c r="V25" s="36"/>
      <c r="W25" s="36"/>
      <c r="X25" s="36"/>
      <c r="Y25" s="36"/>
      <c r="Z25" s="37" t="s">
        <v>42</v>
      </c>
      <c r="AA25" s="38" t="s">
        <v>48</v>
      </c>
      <c r="AB25" s="39"/>
      <c r="AC25" s="37"/>
      <c r="AD25" s="40"/>
      <c r="AE25" s="40"/>
      <c r="AF25" s="37"/>
      <c r="AG25" s="38"/>
      <c r="AH25" s="39"/>
      <c r="AI25" s="39"/>
      <c r="AJ25" s="39"/>
      <c r="AK25" s="37"/>
      <c r="AL25" s="37"/>
      <c r="AM25" s="37"/>
      <c r="AN25" s="37"/>
      <c r="AO25" s="37"/>
      <c r="AP25" s="37"/>
      <c r="AQ25" s="36"/>
      <c r="AR25" s="36"/>
      <c r="AS25" s="41"/>
      <c r="AT25" s="41" t="s">
        <v>43</v>
      </c>
      <c r="AU25" s="35" t="s">
        <v>49</v>
      </c>
      <c r="AV25" s="36"/>
      <c r="AW25" s="36"/>
      <c r="AX25" s="41"/>
      <c r="AY25" s="41"/>
      <c r="AZ25" s="36"/>
      <c r="BA25" s="1"/>
      <c r="BB25" s="1"/>
      <c r="BC25" s="1"/>
      <c r="BD25" s="1"/>
      <c r="BE25" s="1"/>
      <c r="BF25" s="1"/>
      <c r="BG25" s="36"/>
      <c r="BH25" s="36"/>
      <c r="BI25" s="36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1"/>
      <c r="N26" s="36"/>
      <c r="O26" s="36"/>
      <c r="P26" s="36"/>
      <c r="Q26" s="36"/>
      <c r="R26" s="36" t="s">
        <v>38</v>
      </c>
      <c r="S26" s="136" t="s">
        <v>50</v>
      </c>
      <c r="T26" s="137"/>
      <c r="U26" s="137"/>
      <c r="V26" s="137"/>
      <c r="W26" s="137"/>
      <c r="X26" s="137"/>
      <c r="Y26" s="137"/>
      <c r="Z26" s="41" t="s">
        <v>51</v>
      </c>
      <c r="AA26" s="35" t="s">
        <v>52</v>
      </c>
      <c r="AB26" s="36"/>
      <c r="AC26" s="36"/>
      <c r="AD26" s="36" t="s">
        <v>44</v>
      </c>
      <c r="AE26" s="35" t="s">
        <v>53</v>
      </c>
      <c r="AF26" s="36"/>
      <c r="AG26" s="36"/>
      <c r="AH26" s="36"/>
      <c r="AI26" s="36"/>
      <c r="AJ26" s="36"/>
      <c r="AK26" s="36"/>
      <c r="AL26" s="41" t="s">
        <v>54</v>
      </c>
      <c r="AM26" s="35" t="s">
        <v>55</v>
      </c>
      <c r="AN26" s="36"/>
      <c r="AO26" s="36"/>
      <c r="AP26" s="41"/>
      <c r="AQ26" s="36"/>
      <c r="AR26" s="36"/>
      <c r="AS26" s="36"/>
      <c r="AT26" s="37" t="s">
        <v>45</v>
      </c>
      <c r="AU26" s="136" t="s">
        <v>56</v>
      </c>
      <c r="AV26" s="137"/>
      <c r="AW26" s="137"/>
      <c r="AX26" s="137"/>
      <c r="AY26" s="137"/>
      <c r="AZ26" s="36"/>
      <c r="BA26" s="1"/>
      <c r="BB26" s="1"/>
      <c r="BC26" s="1"/>
      <c r="BD26" s="1"/>
      <c r="BE26" s="1"/>
      <c r="BF26" s="1"/>
      <c r="BG26" s="36"/>
      <c r="BH26" s="36"/>
      <c r="BI26" s="36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1"/>
      <c r="N27" s="36"/>
      <c r="O27" s="36"/>
      <c r="P27" s="36"/>
      <c r="Q27" s="36"/>
      <c r="R27" s="36"/>
      <c r="S27" s="35"/>
      <c r="T27" s="36"/>
      <c r="U27" s="36"/>
      <c r="V27" s="36"/>
      <c r="W27" s="36"/>
      <c r="X27" s="36"/>
      <c r="Y27" s="36"/>
      <c r="Z27" s="36"/>
      <c r="AA27" s="35"/>
      <c r="AB27" s="36"/>
      <c r="AC27" s="36"/>
      <c r="AD27" s="42"/>
      <c r="AE27" s="43"/>
      <c r="AF27" s="36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6"/>
      <c r="AY27" s="36"/>
      <c r="AZ27" s="36"/>
      <c r="BA27" s="42"/>
      <c r="BB27" s="43"/>
      <c r="BC27" s="44"/>
      <c r="BD27" s="44"/>
      <c r="BE27" s="42"/>
      <c r="BF27" s="41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38" t="s">
        <v>57</v>
      </c>
      <c r="B28" s="141" t="s">
        <v>58</v>
      </c>
      <c r="C28" s="180" t="s">
        <v>59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53"/>
      <c r="O28" s="143" t="s">
        <v>60</v>
      </c>
      <c r="P28" s="145" t="s">
        <v>61</v>
      </c>
      <c r="Q28" s="147" t="s">
        <v>62</v>
      </c>
      <c r="R28" s="125"/>
      <c r="S28" s="125"/>
      <c r="T28" s="125"/>
      <c r="U28" s="125"/>
      <c r="V28" s="125"/>
      <c r="W28" s="125"/>
      <c r="X28" s="125"/>
      <c r="Y28" s="45"/>
      <c r="Z28" s="203" t="s">
        <v>63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6"/>
      <c r="AU28" s="46"/>
      <c r="AV28" s="203" t="s">
        <v>64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6"/>
      <c r="BQ28" s="47"/>
      <c r="BR28" s="48"/>
    </row>
    <row r="29" spans="1:70" ht="19.5" customHeight="1">
      <c r="A29" s="139"/>
      <c r="B29" s="142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  <c r="O29" s="144"/>
      <c r="P29" s="146"/>
      <c r="Q29" s="152" t="s">
        <v>65</v>
      </c>
      <c r="R29" s="153"/>
      <c r="S29" s="152" t="s">
        <v>66</v>
      </c>
      <c r="T29" s="153"/>
      <c r="U29" s="152" t="s">
        <v>67</v>
      </c>
      <c r="V29" s="153"/>
      <c r="W29" s="152" t="s">
        <v>68</v>
      </c>
      <c r="X29" s="153"/>
      <c r="Y29" s="148" t="s">
        <v>69</v>
      </c>
      <c r="Z29" s="174" t="s">
        <v>70</v>
      </c>
      <c r="AA29" s="175"/>
      <c r="AB29" s="157" t="s">
        <v>71</v>
      </c>
      <c r="AC29" s="125"/>
      <c r="AD29" s="125"/>
      <c r="AE29" s="125"/>
      <c r="AF29" s="125"/>
      <c r="AG29" s="125"/>
      <c r="AH29" s="125"/>
      <c r="AI29" s="126"/>
      <c r="AJ29" s="174" t="s">
        <v>72</v>
      </c>
      <c r="AK29" s="175"/>
      <c r="AL29" s="49"/>
      <c r="AM29" s="210" t="s">
        <v>73</v>
      </c>
      <c r="AN29" s="153"/>
      <c r="AO29" s="152" t="s">
        <v>74</v>
      </c>
      <c r="AP29" s="181"/>
      <c r="AQ29" s="201" t="s">
        <v>75</v>
      </c>
      <c r="AR29" s="181"/>
      <c r="AS29" s="181"/>
      <c r="AT29" s="153"/>
      <c r="AU29" s="148" t="s">
        <v>76</v>
      </c>
      <c r="AV29" s="207" t="s">
        <v>70</v>
      </c>
      <c r="AW29" s="153"/>
      <c r="AX29" s="204" t="s">
        <v>71</v>
      </c>
      <c r="AY29" s="125"/>
      <c r="AZ29" s="125"/>
      <c r="BA29" s="125"/>
      <c r="BB29" s="125"/>
      <c r="BC29" s="125"/>
      <c r="BD29" s="125"/>
      <c r="BE29" s="126"/>
      <c r="BF29" s="207" t="s">
        <v>72</v>
      </c>
      <c r="BG29" s="153"/>
      <c r="BH29" s="50"/>
      <c r="BI29" s="210" t="s">
        <v>73</v>
      </c>
      <c r="BJ29" s="153"/>
      <c r="BK29" s="152" t="s">
        <v>74</v>
      </c>
      <c r="BL29" s="181"/>
      <c r="BM29" s="201" t="s">
        <v>75</v>
      </c>
      <c r="BN29" s="181"/>
      <c r="BO29" s="181"/>
      <c r="BP29" s="153"/>
      <c r="BQ29" s="205"/>
      <c r="BR29" s="146"/>
    </row>
    <row r="30" spans="1:70" ht="16.5" customHeight="1">
      <c r="A30" s="139"/>
      <c r="B30" s="142"/>
      <c r="C30" s="14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  <c r="O30" s="144"/>
      <c r="P30" s="146"/>
      <c r="Q30" s="144"/>
      <c r="R30" s="146"/>
      <c r="S30" s="144"/>
      <c r="T30" s="146"/>
      <c r="U30" s="144"/>
      <c r="V30" s="146"/>
      <c r="W30" s="144"/>
      <c r="X30" s="146"/>
      <c r="Y30" s="139"/>
      <c r="Z30" s="144"/>
      <c r="AA30" s="137"/>
      <c r="AB30" s="152" t="s">
        <v>70</v>
      </c>
      <c r="AC30" s="153"/>
      <c r="AD30" s="157" t="s">
        <v>77</v>
      </c>
      <c r="AE30" s="125"/>
      <c r="AF30" s="125"/>
      <c r="AG30" s="125"/>
      <c r="AH30" s="125"/>
      <c r="AI30" s="126"/>
      <c r="AJ30" s="144"/>
      <c r="AK30" s="137"/>
      <c r="AL30" s="51"/>
      <c r="AM30" s="137"/>
      <c r="AN30" s="146"/>
      <c r="AO30" s="144"/>
      <c r="AP30" s="137"/>
      <c r="AQ30" s="176"/>
      <c r="AR30" s="156"/>
      <c r="AS30" s="156"/>
      <c r="AT30" s="177"/>
      <c r="AU30" s="139"/>
      <c r="AV30" s="208"/>
      <c r="AW30" s="146"/>
      <c r="AX30" s="174" t="s">
        <v>70</v>
      </c>
      <c r="AY30" s="175"/>
      <c r="AZ30" s="204" t="s">
        <v>78</v>
      </c>
      <c r="BA30" s="125"/>
      <c r="BB30" s="125"/>
      <c r="BC30" s="125"/>
      <c r="BD30" s="125"/>
      <c r="BE30" s="126"/>
      <c r="BF30" s="208"/>
      <c r="BG30" s="146"/>
      <c r="BH30" s="50"/>
      <c r="BI30" s="137"/>
      <c r="BJ30" s="146"/>
      <c r="BK30" s="144"/>
      <c r="BL30" s="137"/>
      <c r="BM30" s="176"/>
      <c r="BN30" s="156"/>
      <c r="BO30" s="156"/>
      <c r="BP30" s="177"/>
      <c r="BQ30" s="205"/>
      <c r="BR30" s="146"/>
    </row>
    <row r="31" spans="1:70" ht="12.75" customHeight="1">
      <c r="A31" s="139"/>
      <c r="B31" s="142"/>
      <c r="C31" s="14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6"/>
      <c r="O31" s="144"/>
      <c r="P31" s="146"/>
      <c r="Q31" s="144"/>
      <c r="R31" s="146"/>
      <c r="S31" s="144"/>
      <c r="T31" s="146"/>
      <c r="U31" s="144"/>
      <c r="V31" s="146"/>
      <c r="W31" s="144"/>
      <c r="X31" s="146"/>
      <c r="Y31" s="139"/>
      <c r="Z31" s="144"/>
      <c r="AA31" s="137"/>
      <c r="AB31" s="144"/>
      <c r="AC31" s="146"/>
      <c r="AD31" s="211" t="s">
        <v>79</v>
      </c>
      <c r="AE31" s="146"/>
      <c r="AF31" s="202" t="s">
        <v>80</v>
      </c>
      <c r="AG31" s="146"/>
      <c r="AH31" s="202" t="s">
        <v>81</v>
      </c>
      <c r="AI31" s="146"/>
      <c r="AJ31" s="144"/>
      <c r="AK31" s="137"/>
      <c r="AL31" s="51"/>
      <c r="AM31" s="137"/>
      <c r="AN31" s="146"/>
      <c r="AO31" s="144"/>
      <c r="AP31" s="137"/>
      <c r="AQ31" s="212" t="s">
        <v>82</v>
      </c>
      <c r="AR31" s="146"/>
      <c r="AS31" s="212" t="s">
        <v>83</v>
      </c>
      <c r="AT31" s="146"/>
      <c r="AU31" s="139"/>
      <c r="AV31" s="208"/>
      <c r="AW31" s="146"/>
      <c r="AX31" s="144"/>
      <c r="AY31" s="137"/>
      <c r="AZ31" s="143" t="s">
        <v>79</v>
      </c>
      <c r="BA31" s="153"/>
      <c r="BB31" s="202" t="s">
        <v>80</v>
      </c>
      <c r="BC31" s="146"/>
      <c r="BD31" s="202" t="s">
        <v>81</v>
      </c>
      <c r="BE31" s="146"/>
      <c r="BF31" s="208"/>
      <c r="BG31" s="146"/>
      <c r="BH31" s="50"/>
      <c r="BI31" s="137"/>
      <c r="BJ31" s="146"/>
      <c r="BK31" s="144"/>
      <c r="BL31" s="137"/>
      <c r="BM31" s="152" t="s">
        <v>82</v>
      </c>
      <c r="BN31" s="153"/>
      <c r="BO31" s="202" t="s">
        <v>83</v>
      </c>
      <c r="BP31" s="137"/>
      <c r="BQ31" s="206" t="s">
        <v>84</v>
      </c>
      <c r="BR31" s="146"/>
    </row>
    <row r="32" spans="1:70" ht="27" customHeight="1">
      <c r="A32" s="139"/>
      <c r="B32" s="142"/>
      <c r="C32" s="14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6"/>
      <c r="O32" s="144"/>
      <c r="P32" s="146"/>
      <c r="Q32" s="144"/>
      <c r="R32" s="146"/>
      <c r="S32" s="144"/>
      <c r="T32" s="146"/>
      <c r="U32" s="144"/>
      <c r="V32" s="146"/>
      <c r="W32" s="144"/>
      <c r="X32" s="146"/>
      <c r="Y32" s="139"/>
      <c r="Z32" s="144"/>
      <c r="AA32" s="137"/>
      <c r="AB32" s="144"/>
      <c r="AC32" s="146"/>
      <c r="AD32" s="137"/>
      <c r="AE32" s="146"/>
      <c r="AF32" s="144"/>
      <c r="AG32" s="146"/>
      <c r="AH32" s="144"/>
      <c r="AI32" s="146"/>
      <c r="AJ32" s="144"/>
      <c r="AK32" s="137"/>
      <c r="AL32" s="51"/>
      <c r="AM32" s="137"/>
      <c r="AN32" s="146"/>
      <c r="AO32" s="144"/>
      <c r="AP32" s="137"/>
      <c r="AQ32" s="144"/>
      <c r="AR32" s="146"/>
      <c r="AS32" s="144"/>
      <c r="AT32" s="146"/>
      <c r="AU32" s="139"/>
      <c r="AV32" s="208"/>
      <c r="AW32" s="146"/>
      <c r="AX32" s="144"/>
      <c r="AY32" s="137"/>
      <c r="AZ32" s="144"/>
      <c r="BA32" s="146"/>
      <c r="BB32" s="144"/>
      <c r="BC32" s="146"/>
      <c r="BD32" s="144"/>
      <c r="BE32" s="146"/>
      <c r="BF32" s="208"/>
      <c r="BG32" s="146"/>
      <c r="BH32" s="50"/>
      <c r="BI32" s="137"/>
      <c r="BJ32" s="146"/>
      <c r="BK32" s="144"/>
      <c r="BL32" s="137"/>
      <c r="BM32" s="144"/>
      <c r="BN32" s="146"/>
      <c r="BO32" s="144"/>
      <c r="BP32" s="137"/>
      <c r="BQ32" s="52"/>
      <c r="BR32" s="53"/>
    </row>
    <row r="33" spans="1:70" ht="36.75" customHeight="1">
      <c r="A33" s="140"/>
      <c r="B33" s="142"/>
      <c r="C33" s="144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46"/>
      <c r="O33" s="144"/>
      <c r="P33" s="146"/>
      <c r="Q33" s="144"/>
      <c r="R33" s="146"/>
      <c r="S33" s="144"/>
      <c r="T33" s="146"/>
      <c r="U33" s="144"/>
      <c r="V33" s="146"/>
      <c r="W33" s="144"/>
      <c r="X33" s="146"/>
      <c r="Y33" s="139"/>
      <c r="Z33" s="144"/>
      <c r="AA33" s="137"/>
      <c r="AB33" s="176"/>
      <c r="AC33" s="177"/>
      <c r="AD33" s="137"/>
      <c r="AE33" s="146"/>
      <c r="AF33" s="144"/>
      <c r="AG33" s="146"/>
      <c r="AH33" s="144"/>
      <c r="AI33" s="146"/>
      <c r="AJ33" s="144"/>
      <c r="AK33" s="137"/>
      <c r="AL33" s="54"/>
      <c r="AM33" s="156"/>
      <c r="AN33" s="177"/>
      <c r="AO33" s="176"/>
      <c r="AP33" s="156"/>
      <c r="AQ33" s="176"/>
      <c r="AR33" s="177"/>
      <c r="AS33" s="176"/>
      <c r="AT33" s="177"/>
      <c r="AU33" s="139"/>
      <c r="AV33" s="209"/>
      <c r="AW33" s="177"/>
      <c r="AX33" s="176"/>
      <c r="AY33" s="156"/>
      <c r="AZ33" s="176"/>
      <c r="BA33" s="177"/>
      <c r="BB33" s="176"/>
      <c r="BC33" s="177"/>
      <c r="BD33" s="144"/>
      <c r="BE33" s="146"/>
      <c r="BF33" s="209"/>
      <c r="BG33" s="177"/>
      <c r="BH33" s="50"/>
      <c r="BI33" s="156"/>
      <c r="BJ33" s="177"/>
      <c r="BK33" s="176"/>
      <c r="BL33" s="156"/>
      <c r="BM33" s="176"/>
      <c r="BN33" s="177"/>
      <c r="BO33" s="176"/>
      <c r="BP33" s="156"/>
      <c r="BQ33" s="55"/>
      <c r="BR33" s="56"/>
    </row>
    <row r="34" spans="1:70" ht="16.5" customHeight="1">
      <c r="A34" s="178" t="s">
        <v>85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6"/>
    </row>
    <row r="35" spans="1:70" ht="16.5" customHeight="1">
      <c r="A35" s="57">
        <v>1</v>
      </c>
      <c r="B35" s="65" t="s">
        <v>203</v>
      </c>
      <c r="C35" s="128" t="s">
        <v>204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12">
        <v>25.5</v>
      </c>
      <c r="P35" s="113"/>
      <c r="Q35" s="130">
        <f t="shared" ref="Q35:Q37" si="0">O35*30</f>
        <v>765</v>
      </c>
      <c r="R35" s="120"/>
      <c r="S35" s="119">
        <f t="shared" ref="S35:S37" si="1">W35</f>
        <v>90</v>
      </c>
      <c r="T35" s="120"/>
      <c r="U35" s="112">
        <f>5+5.5+6+6</f>
        <v>22.5</v>
      </c>
      <c r="V35" s="113"/>
      <c r="W35" s="119">
        <f t="shared" ref="W35:W37" si="2">Z35+AV35</f>
        <v>90</v>
      </c>
      <c r="X35" s="120"/>
      <c r="Y35" s="59">
        <v>3</v>
      </c>
      <c r="Z35" s="119">
        <f t="shared" ref="Z35:Z37" si="3">Y35*30</f>
        <v>90</v>
      </c>
      <c r="AA35" s="120"/>
      <c r="AB35" s="119">
        <f t="shared" ref="AB35:AB37" si="4">AD35+AF35+AH35</f>
        <v>34</v>
      </c>
      <c r="AC35" s="120"/>
      <c r="AD35" s="112">
        <v>18</v>
      </c>
      <c r="AE35" s="113"/>
      <c r="AF35" s="112"/>
      <c r="AG35" s="113"/>
      <c r="AH35" s="112">
        <v>16</v>
      </c>
      <c r="AI35" s="113"/>
      <c r="AJ35" s="119">
        <f t="shared" ref="AJ35:AJ37" si="5">Z35-AB35</f>
        <v>56</v>
      </c>
      <c r="AK35" s="120"/>
      <c r="AL35" s="60">
        <f t="shared" ref="AL35:AL38" si="6">AJ35/Z35*100</f>
        <v>62.222222222222221</v>
      </c>
      <c r="AM35" s="121"/>
      <c r="AN35" s="113"/>
      <c r="AO35" s="112"/>
      <c r="AP35" s="113"/>
      <c r="AQ35" s="112" t="s">
        <v>92</v>
      </c>
      <c r="AR35" s="113"/>
      <c r="AS35" s="112"/>
      <c r="AT35" s="113"/>
      <c r="AU35" s="59"/>
      <c r="AV35" s="119">
        <f t="shared" ref="AV35:AV37" si="7">AU35*30</f>
        <v>0</v>
      </c>
      <c r="AW35" s="120"/>
      <c r="AX35" s="119">
        <f t="shared" ref="AX35:AX37" si="8">AZ35+BB35+BD35</f>
        <v>0</v>
      </c>
      <c r="AY35" s="133"/>
      <c r="AZ35" s="112"/>
      <c r="BA35" s="113"/>
      <c r="BB35" s="112"/>
      <c r="BC35" s="113"/>
      <c r="BD35" s="112"/>
      <c r="BE35" s="113"/>
      <c r="BF35" s="119">
        <f t="shared" ref="BF35:BF37" si="9">AV35-AX35</f>
        <v>0</v>
      </c>
      <c r="BG35" s="120"/>
      <c r="BH35" s="60" t="e">
        <f t="shared" ref="BH35:BH37" si="10">BF35/AV35*100</f>
        <v>#DIV/0!</v>
      </c>
      <c r="BI35" s="121"/>
      <c r="BJ35" s="113"/>
      <c r="BK35" s="112"/>
      <c r="BL35" s="131"/>
      <c r="BM35" s="112"/>
      <c r="BN35" s="113"/>
      <c r="BO35" s="112"/>
      <c r="BP35" s="131"/>
      <c r="BQ35" s="217" t="s">
        <v>99</v>
      </c>
      <c r="BR35" s="217"/>
    </row>
    <row r="36" spans="1:70" ht="15.75" customHeight="1">
      <c r="A36" s="57">
        <v>2</v>
      </c>
      <c r="B36" s="65" t="s">
        <v>202</v>
      </c>
      <c r="C36" s="128" t="s">
        <v>206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12">
        <v>3</v>
      </c>
      <c r="P36" s="113"/>
      <c r="Q36" s="130">
        <f t="shared" si="0"/>
        <v>90</v>
      </c>
      <c r="R36" s="120"/>
      <c r="S36" s="119">
        <f t="shared" si="1"/>
        <v>90</v>
      </c>
      <c r="T36" s="120"/>
      <c r="U36" s="112"/>
      <c r="V36" s="113"/>
      <c r="W36" s="119">
        <f t="shared" si="2"/>
        <v>90</v>
      </c>
      <c r="X36" s="120"/>
      <c r="Y36" s="59">
        <v>3</v>
      </c>
      <c r="Z36" s="119">
        <f t="shared" si="3"/>
        <v>90</v>
      </c>
      <c r="AA36" s="120"/>
      <c r="AB36" s="119">
        <f t="shared" si="4"/>
        <v>34</v>
      </c>
      <c r="AC36" s="120"/>
      <c r="AD36" s="112">
        <v>18</v>
      </c>
      <c r="AE36" s="113"/>
      <c r="AF36" s="112"/>
      <c r="AG36" s="113"/>
      <c r="AH36" s="112">
        <v>16</v>
      </c>
      <c r="AI36" s="113"/>
      <c r="AJ36" s="119">
        <f t="shared" si="5"/>
        <v>56</v>
      </c>
      <c r="AK36" s="120"/>
      <c r="AL36" s="60">
        <f t="shared" si="6"/>
        <v>62.222222222222221</v>
      </c>
      <c r="AM36" s="121"/>
      <c r="AN36" s="113"/>
      <c r="AO36" s="112"/>
      <c r="AP36" s="113"/>
      <c r="AQ36" s="112" t="s">
        <v>92</v>
      </c>
      <c r="AR36" s="113"/>
      <c r="AS36" s="112"/>
      <c r="AT36" s="113"/>
      <c r="AU36" s="59"/>
      <c r="AV36" s="119">
        <f t="shared" si="7"/>
        <v>0</v>
      </c>
      <c r="AW36" s="120"/>
      <c r="AX36" s="119">
        <f t="shared" si="8"/>
        <v>0</v>
      </c>
      <c r="AY36" s="133"/>
      <c r="AZ36" s="112"/>
      <c r="BA36" s="113"/>
      <c r="BB36" s="112"/>
      <c r="BC36" s="113"/>
      <c r="BD36" s="112"/>
      <c r="BE36" s="113"/>
      <c r="BF36" s="119">
        <f t="shared" si="9"/>
        <v>0</v>
      </c>
      <c r="BG36" s="120"/>
      <c r="BH36" s="60" t="e">
        <f t="shared" si="10"/>
        <v>#DIV/0!</v>
      </c>
      <c r="BI36" s="121"/>
      <c r="BJ36" s="113"/>
      <c r="BK36" s="112"/>
      <c r="BL36" s="131"/>
      <c r="BM36" s="112"/>
      <c r="BN36" s="113"/>
      <c r="BO36" s="112"/>
      <c r="BP36" s="131"/>
      <c r="BQ36" s="217" t="s">
        <v>99</v>
      </c>
      <c r="BR36" s="217"/>
    </row>
    <row r="37" spans="1:70" ht="54.75" customHeight="1">
      <c r="A37" s="57">
        <v>3</v>
      </c>
      <c r="B37" s="65" t="s">
        <v>125</v>
      </c>
      <c r="C37" s="128" t="s">
        <v>208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231">
        <v>1.5</v>
      </c>
      <c r="P37" s="232"/>
      <c r="Q37" s="231">
        <f t="shared" si="0"/>
        <v>45</v>
      </c>
      <c r="R37" s="232"/>
      <c r="S37" s="231">
        <f t="shared" si="1"/>
        <v>45</v>
      </c>
      <c r="T37" s="232"/>
      <c r="U37" s="231"/>
      <c r="V37" s="232"/>
      <c r="W37" s="231">
        <f t="shared" si="2"/>
        <v>45</v>
      </c>
      <c r="X37" s="232"/>
      <c r="Y37" s="59">
        <v>1.5</v>
      </c>
      <c r="Z37" s="231">
        <f t="shared" si="3"/>
        <v>45</v>
      </c>
      <c r="AA37" s="232"/>
      <c r="AB37" s="231">
        <f t="shared" si="4"/>
        <v>0</v>
      </c>
      <c r="AC37" s="232"/>
      <c r="AD37" s="231"/>
      <c r="AE37" s="232"/>
      <c r="AF37" s="231"/>
      <c r="AG37" s="232"/>
      <c r="AH37" s="231"/>
      <c r="AI37" s="232"/>
      <c r="AJ37" s="231">
        <f t="shared" si="5"/>
        <v>45</v>
      </c>
      <c r="AK37" s="232"/>
      <c r="AL37" s="60">
        <f t="shared" si="6"/>
        <v>100</v>
      </c>
      <c r="AM37" s="246">
        <v>7</v>
      </c>
      <c r="AN37" s="232"/>
      <c r="AO37" s="231"/>
      <c r="AP37" s="232"/>
      <c r="AQ37" s="231"/>
      <c r="AR37" s="232"/>
      <c r="AS37" s="231" t="s">
        <v>100</v>
      </c>
      <c r="AT37" s="232"/>
      <c r="AU37" s="59"/>
      <c r="AV37" s="231">
        <f t="shared" si="7"/>
        <v>0</v>
      </c>
      <c r="AW37" s="232"/>
      <c r="AX37" s="231">
        <f t="shared" si="8"/>
        <v>0</v>
      </c>
      <c r="AY37" s="232"/>
      <c r="AZ37" s="231"/>
      <c r="BA37" s="232"/>
      <c r="BB37" s="231"/>
      <c r="BC37" s="232"/>
      <c r="BD37" s="231"/>
      <c r="BE37" s="232"/>
      <c r="BF37" s="231">
        <f t="shared" si="9"/>
        <v>0</v>
      </c>
      <c r="BG37" s="232"/>
      <c r="BH37" s="60" t="e">
        <f t="shared" si="10"/>
        <v>#DIV/0!</v>
      </c>
      <c r="BI37" s="246"/>
      <c r="BJ37" s="232"/>
      <c r="BK37" s="231"/>
      <c r="BL37" s="232"/>
      <c r="BM37" s="231"/>
      <c r="BN37" s="232"/>
      <c r="BO37" s="231"/>
      <c r="BP37" s="232"/>
      <c r="BQ37" s="217" t="s">
        <v>99</v>
      </c>
      <c r="BR37" s="217"/>
    </row>
    <row r="38" spans="1:70" ht="16.5" customHeight="1">
      <c r="A38" s="61"/>
      <c r="B38" s="62"/>
      <c r="C38" s="134" t="s">
        <v>117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23"/>
      <c r="O38" s="130">
        <f>SUM(O35:P37)</f>
        <v>30</v>
      </c>
      <c r="P38" s="120"/>
      <c r="Q38" s="130">
        <f>SUM(Q35:R37)</f>
        <v>900</v>
      </c>
      <c r="R38" s="120"/>
      <c r="S38" s="130">
        <f>SUM(S35:T37)</f>
        <v>225</v>
      </c>
      <c r="T38" s="120"/>
      <c r="U38" s="130">
        <f>SUM(U35:V37)</f>
        <v>22.5</v>
      </c>
      <c r="V38" s="120"/>
      <c r="W38" s="130">
        <f>SUM(W35:X37)</f>
        <v>225</v>
      </c>
      <c r="X38" s="120"/>
      <c r="Y38" s="63">
        <f>SUM(Y35:Y37)</f>
        <v>7.5</v>
      </c>
      <c r="Z38" s="135">
        <f>SUM(Z35:AA37)</f>
        <v>225</v>
      </c>
      <c r="AA38" s="123"/>
      <c r="AB38" s="130">
        <f>SUM(AB35:AC37)</f>
        <v>68</v>
      </c>
      <c r="AC38" s="120"/>
      <c r="AD38" s="130">
        <f>SUM(AD35:AE37)</f>
        <v>36</v>
      </c>
      <c r="AE38" s="120"/>
      <c r="AF38" s="130">
        <f>SUM(AF35:AG37)</f>
        <v>0</v>
      </c>
      <c r="AG38" s="120"/>
      <c r="AH38" s="130">
        <f>SUM(AH35:AI37)</f>
        <v>32</v>
      </c>
      <c r="AI38" s="120"/>
      <c r="AJ38" s="130">
        <f>SUM(AJ35:AK37)</f>
        <v>157</v>
      </c>
      <c r="AK38" s="120"/>
      <c r="AL38" s="60">
        <f t="shared" si="6"/>
        <v>69.777777777777786</v>
      </c>
      <c r="AM38" s="121"/>
      <c r="AN38" s="113"/>
      <c r="AO38" s="112"/>
      <c r="AP38" s="113"/>
      <c r="AQ38" s="112"/>
      <c r="AR38" s="113"/>
      <c r="AS38" s="112"/>
      <c r="AT38" s="113"/>
      <c r="AU38" s="63">
        <f>SUM(AU35:AU37)</f>
        <v>0</v>
      </c>
      <c r="AV38" s="135">
        <f>SUM(AV35:AW37)</f>
        <v>0</v>
      </c>
      <c r="AW38" s="123"/>
      <c r="AX38" s="130">
        <f>SUM(AX35:AY37)</f>
        <v>0</v>
      </c>
      <c r="AY38" s="120"/>
      <c r="AZ38" s="130">
        <f>SUM(AZ35:BA37)</f>
        <v>0</v>
      </c>
      <c r="BA38" s="120"/>
      <c r="BB38" s="130">
        <f>SUM(BB35:BC37)</f>
        <v>0</v>
      </c>
      <c r="BC38" s="120"/>
      <c r="BD38" s="130">
        <f>SUM(BD35:BE37)</f>
        <v>0</v>
      </c>
      <c r="BE38" s="120"/>
      <c r="BF38" s="130">
        <f>SUM(BF35:BG37)</f>
        <v>0</v>
      </c>
      <c r="BG38" s="120"/>
      <c r="BH38" s="64"/>
      <c r="BI38" s="171"/>
      <c r="BJ38" s="123"/>
      <c r="BK38" s="134"/>
      <c r="BL38" s="123"/>
      <c r="BM38" s="134"/>
      <c r="BN38" s="123"/>
      <c r="BO38" s="134"/>
      <c r="BP38" s="123"/>
      <c r="BQ38" s="122"/>
      <c r="BR38" s="123"/>
    </row>
    <row r="39" spans="1:70" ht="14.25" customHeight="1">
      <c r="A39" s="124" t="s">
        <v>120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6"/>
    </row>
    <row r="40" spans="1:70" ht="35.25" customHeight="1">
      <c r="A40" s="57">
        <v>4</v>
      </c>
      <c r="B40" s="65" t="s">
        <v>138</v>
      </c>
      <c r="C40" s="128" t="s">
        <v>213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12">
        <v>3</v>
      </c>
      <c r="P40" s="113"/>
      <c r="Q40" s="130">
        <f t="shared" ref="Q40:Q51" si="11">O40*30</f>
        <v>90</v>
      </c>
      <c r="R40" s="120"/>
      <c r="S40" s="119">
        <f t="shared" ref="S40:S51" si="12">W40</f>
        <v>90</v>
      </c>
      <c r="T40" s="120"/>
      <c r="U40" s="112"/>
      <c r="V40" s="113"/>
      <c r="W40" s="119">
        <f t="shared" ref="W40:W51" si="13">Z40+AV40</f>
        <v>90</v>
      </c>
      <c r="X40" s="120"/>
      <c r="Y40" s="59">
        <v>3</v>
      </c>
      <c r="Z40" s="119">
        <f t="shared" ref="Z40:Z51" si="14">Y40*30</f>
        <v>90</v>
      </c>
      <c r="AA40" s="120"/>
      <c r="AB40" s="119">
        <f t="shared" ref="AB40:AB51" si="15">AD40+AF40+AH40</f>
        <v>34</v>
      </c>
      <c r="AC40" s="120"/>
      <c r="AD40" s="112">
        <v>18</v>
      </c>
      <c r="AE40" s="113"/>
      <c r="AF40" s="112"/>
      <c r="AG40" s="113"/>
      <c r="AH40" s="112">
        <v>16</v>
      </c>
      <c r="AI40" s="113"/>
      <c r="AJ40" s="119">
        <f t="shared" ref="AJ40:AJ51" si="16">Z40-AB40</f>
        <v>56</v>
      </c>
      <c r="AK40" s="120"/>
      <c r="AL40" s="60">
        <f t="shared" ref="AL40:AL52" si="17">AJ40/Z40*100</f>
        <v>62.222222222222221</v>
      </c>
      <c r="AM40" s="121"/>
      <c r="AN40" s="113"/>
      <c r="AO40" s="112"/>
      <c r="AP40" s="113"/>
      <c r="AQ40" s="112"/>
      <c r="AR40" s="113"/>
      <c r="AS40" s="112" t="s">
        <v>103</v>
      </c>
      <c r="AT40" s="113"/>
      <c r="AU40" s="59"/>
      <c r="AV40" s="119">
        <f t="shared" ref="AV40:AV51" si="18">AU40*30</f>
        <v>0</v>
      </c>
      <c r="AW40" s="120"/>
      <c r="AX40" s="119">
        <f t="shared" ref="AX40:AX51" si="19">AZ40+BB40+BD40</f>
        <v>0</v>
      </c>
      <c r="AY40" s="133"/>
      <c r="AZ40" s="112"/>
      <c r="BA40" s="113"/>
      <c r="BB40" s="112"/>
      <c r="BC40" s="113"/>
      <c r="BD40" s="112"/>
      <c r="BE40" s="113"/>
      <c r="BF40" s="119">
        <f t="shared" ref="BF40:BF51" si="20">AV40-AX40</f>
        <v>0</v>
      </c>
      <c r="BG40" s="120"/>
      <c r="BH40" s="60" t="e">
        <f t="shared" ref="BH40:BH52" si="21">BF40/AV40*100</f>
        <v>#DIV/0!</v>
      </c>
      <c r="BI40" s="172"/>
      <c r="BJ40" s="173"/>
      <c r="BK40" s="112"/>
      <c r="BL40" s="131"/>
      <c r="BM40" s="112"/>
      <c r="BN40" s="113"/>
      <c r="BO40" s="112"/>
      <c r="BP40" s="131"/>
      <c r="BQ40" s="217" t="s">
        <v>99</v>
      </c>
      <c r="BR40" s="217"/>
    </row>
    <row r="41" spans="1:70" ht="30.75" customHeight="1">
      <c r="A41" s="57">
        <v>5</v>
      </c>
      <c r="B41" s="65" t="s">
        <v>144</v>
      </c>
      <c r="C41" s="128" t="s">
        <v>218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12">
        <v>3</v>
      </c>
      <c r="P41" s="113"/>
      <c r="Q41" s="130">
        <f t="shared" si="11"/>
        <v>90</v>
      </c>
      <c r="R41" s="120"/>
      <c r="S41" s="119">
        <f t="shared" si="12"/>
        <v>90</v>
      </c>
      <c r="T41" s="120"/>
      <c r="U41" s="112"/>
      <c r="V41" s="113"/>
      <c r="W41" s="119">
        <f t="shared" si="13"/>
        <v>90</v>
      </c>
      <c r="X41" s="120"/>
      <c r="Y41" s="59">
        <v>3</v>
      </c>
      <c r="Z41" s="119">
        <f t="shared" si="14"/>
        <v>90</v>
      </c>
      <c r="AA41" s="120"/>
      <c r="AB41" s="119">
        <f t="shared" si="15"/>
        <v>34</v>
      </c>
      <c r="AC41" s="120"/>
      <c r="AD41" s="112">
        <v>18</v>
      </c>
      <c r="AE41" s="113"/>
      <c r="AF41" s="112"/>
      <c r="AG41" s="113"/>
      <c r="AH41" s="112">
        <v>16</v>
      </c>
      <c r="AI41" s="113"/>
      <c r="AJ41" s="119">
        <f t="shared" si="16"/>
        <v>56</v>
      </c>
      <c r="AK41" s="120"/>
      <c r="AL41" s="60">
        <f t="shared" si="17"/>
        <v>62.222222222222221</v>
      </c>
      <c r="AM41" s="121"/>
      <c r="AN41" s="113"/>
      <c r="AO41" s="112"/>
      <c r="AP41" s="113"/>
      <c r="AQ41" s="112"/>
      <c r="AR41" s="113"/>
      <c r="AS41" s="112" t="s">
        <v>103</v>
      </c>
      <c r="AT41" s="113"/>
      <c r="AU41" s="59"/>
      <c r="AV41" s="119">
        <f t="shared" si="18"/>
        <v>0</v>
      </c>
      <c r="AW41" s="120"/>
      <c r="AX41" s="119">
        <f t="shared" si="19"/>
        <v>0</v>
      </c>
      <c r="AY41" s="133"/>
      <c r="AZ41" s="112"/>
      <c r="BA41" s="113"/>
      <c r="BB41" s="112"/>
      <c r="BC41" s="113"/>
      <c r="BD41" s="112"/>
      <c r="BE41" s="113"/>
      <c r="BF41" s="119">
        <f t="shared" si="20"/>
        <v>0</v>
      </c>
      <c r="BG41" s="120"/>
      <c r="BH41" s="60" t="e">
        <f t="shared" si="21"/>
        <v>#DIV/0!</v>
      </c>
      <c r="BI41" s="121"/>
      <c r="BJ41" s="113"/>
      <c r="BK41" s="112"/>
      <c r="BL41" s="131"/>
      <c r="BM41" s="112"/>
      <c r="BN41" s="113"/>
      <c r="BO41" s="112"/>
      <c r="BP41" s="131"/>
      <c r="BQ41" s="217" t="s">
        <v>99</v>
      </c>
      <c r="BR41" s="217"/>
    </row>
    <row r="42" spans="1:70" ht="32.25" customHeight="1">
      <c r="A42" s="57">
        <v>6</v>
      </c>
      <c r="B42" s="65" t="s">
        <v>123</v>
      </c>
      <c r="C42" s="128" t="s">
        <v>222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12">
        <v>3</v>
      </c>
      <c r="P42" s="113"/>
      <c r="Q42" s="130">
        <f t="shared" si="11"/>
        <v>90</v>
      </c>
      <c r="R42" s="120"/>
      <c r="S42" s="119">
        <f t="shared" si="12"/>
        <v>90</v>
      </c>
      <c r="T42" s="120"/>
      <c r="U42" s="112"/>
      <c r="V42" s="113"/>
      <c r="W42" s="119">
        <f t="shared" si="13"/>
        <v>90</v>
      </c>
      <c r="X42" s="120"/>
      <c r="Y42" s="59">
        <v>3</v>
      </c>
      <c r="Z42" s="119">
        <f t="shared" si="14"/>
        <v>90</v>
      </c>
      <c r="AA42" s="120"/>
      <c r="AB42" s="119">
        <f t="shared" si="15"/>
        <v>34</v>
      </c>
      <c r="AC42" s="120"/>
      <c r="AD42" s="112">
        <v>18</v>
      </c>
      <c r="AE42" s="113"/>
      <c r="AF42" s="112"/>
      <c r="AG42" s="113"/>
      <c r="AH42" s="112">
        <v>16</v>
      </c>
      <c r="AI42" s="113"/>
      <c r="AJ42" s="119">
        <f t="shared" si="16"/>
        <v>56</v>
      </c>
      <c r="AK42" s="120"/>
      <c r="AL42" s="60">
        <f t="shared" si="17"/>
        <v>62.222222222222221</v>
      </c>
      <c r="AM42" s="121"/>
      <c r="AN42" s="113"/>
      <c r="AO42" s="112"/>
      <c r="AP42" s="113"/>
      <c r="AQ42" s="112"/>
      <c r="AR42" s="113"/>
      <c r="AS42" s="112" t="s">
        <v>103</v>
      </c>
      <c r="AT42" s="113"/>
      <c r="AU42" s="59"/>
      <c r="AV42" s="119">
        <f t="shared" si="18"/>
        <v>0</v>
      </c>
      <c r="AW42" s="120"/>
      <c r="AX42" s="119">
        <f t="shared" si="19"/>
        <v>0</v>
      </c>
      <c r="AY42" s="133"/>
      <c r="AZ42" s="112"/>
      <c r="BA42" s="113"/>
      <c r="BB42" s="112"/>
      <c r="BC42" s="113"/>
      <c r="BD42" s="112"/>
      <c r="BE42" s="113"/>
      <c r="BF42" s="119">
        <f t="shared" si="20"/>
        <v>0</v>
      </c>
      <c r="BG42" s="120"/>
      <c r="BH42" s="60" t="e">
        <f t="shared" si="21"/>
        <v>#DIV/0!</v>
      </c>
      <c r="BI42" s="121"/>
      <c r="BJ42" s="113"/>
      <c r="BK42" s="112"/>
      <c r="BL42" s="131"/>
      <c r="BM42" s="112"/>
      <c r="BN42" s="113"/>
      <c r="BO42" s="112"/>
      <c r="BP42" s="131"/>
      <c r="BQ42" s="217" t="s">
        <v>99</v>
      </c>
      <c r="BR42" s="217"/>
    </row>
    <row r="43" spans="1:70" ht="32.25" customHeight="1">
      <c r="A43" s="57">
        <v>7</v>
      </c>
      <c r="B43" s="65" t="s">
        <v>130</v>
      </c>
      <c r="C43" s="128" t="s">
        <v>223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2">
        <v>3</v>
      </c>
      <c r="P43" s="113"/>
      <c r="Q43" s="130">
        <f t="shared" si="11"/>
        <v>90</v>
      </c>
      <c r="R43" s="120"/>
      <c r="S43" s="119">
        <f t="shared" si="12"/>
        <v>90</v>
      </c>
      <c r="T43" s="120"/>
      <c r="U43" s="112"/>
      <c r="V43" s="113"/>
      <c r="W43" s="119">
        <f t="shared" si="13"/>
        <v>90</v>
      </c>
      <c r="X43" s="120"/>
      <c r="Y43" s="59">
        <v>3</v>
      </c>
      <c r="Z43" s="119">
        <f t="shared" si="14"/>
        <v>90</v>
      </c>
      <c r="AA43" s="120"/>
      <c r="AB43" s="119">
        <f t="shared" si="15"/>
        <v>36</v>
      </c>
      <c r="AC43" s="120"/>
      <c r="AD43" s="112">
        <v>18</v>
      </c>
      <c r="AE43" s="113"/>
      <c r="AF43" s="112"/>
      <c r="AG43" s="113"/>
      <c r="AH43" s="112">
        <v>18</v>
      </c>
      <c r="AI43" s="113"/>
      <c r="AJ43" s="119">
        <f t="shared" si="16"/>
        <v>54</v>
      </c>
      <c r="AK43" s="120"/>
      <c r="AL43" s="60">
        <f t="shared" si="17"/>
        <v>60</v>
      </c>
      <c r="AM43" s="121"/>
      <c r="AN43" s="113"/>
      <c r="AO43" s="112"/>
      <c r="AP43" s="113"/>
      <c r="AQ43" s="112"/>
      <c r="AR43" s="113"/>
      <c r="AS43" s="112" t="s">
        <v>103</v>
      </c>
      <c r="AT43" s="113"/>
      <c r="AU43" s="59"/>
      <c r="AV43" s="119">
        <f t="shared" si="18"/>
        <v>0</v>
      </c>
      <c r="AW43" s="120"/>
      <c r="AX43" s="119">
        <f t="shared" si="19"/>
        <v>0</v>
      </c>
      <c r="AY43" s="133"/>
      <c r="AZ43" s="112"/>
      <c r="BA43" s="113"/>
      <c r="BB43" s="112"/>
      <c r="BC43" s="113"/>
      <c r="BD43" s="112"/>
      <c r="BE43" s="113"/>
      <c r="BF43" s="119">
        <f t="shared" si="20"/>
        <v>0</v>
      </c>
      <c r="BG43" s="120"/>
      <c r="BH43" s="60" t="e">
        <f t="shared" si="21"/>
        <v>#DIV/0!</v>
      </c>
      <c r="BI43" s="121"/>
      <c r="BJ43" s="113"/>
      <c r="BK43" s="112"/>
      <c r="BL43" s="131"/>
      <c r="BM43" s="112"/>
      <c r="BN43" s="113"/>
      <c r="BO43" s="112"/>
      <c r="BP43" s="131"/>
      <c r="BQ43" s="217" t="s">
        <v>99</v>
      </c>
      <c r="BR43" s="217"/>
    </row>
    <row r="44" spans="1:70" ht="15.75" customHeight="1">
      <c r="A44" s="57">
        <v>8</v>
      </c>
      <c r="B44" s="65" t="s">
        <v>136</v>
      </c>
      <c r="C44" s="128" t="s">
        <v>224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12">
        <v>3</v>
      </c>
      <c r="P44" s="113"/>
      <c r="Q44" s="130">
        <f t="shared" si="11"/>
        <v>90</v>
      </c>
      <c r="R44" s="120"/>
      <c r="S44" s="119">
        <f t="shared" si="12"/>
        <v>90</v>
      </c>
      <c r="T44" s="120"/>
      <c r="U44" s="112"/>
      <c r="V44" s="113"/>
      <c r="W44" s="119">
        <f t="shared" si="13"/>
        <v>90</v>
      </c>
      <c r="X44" s="120"/>
      <c r="Y44" s="59"/>
      <c r="Z44" s="119">
        <f t="shared" si="14"/>
        <v>0</v>
      </c>
      <c r="AA44" s="120"/>
      <c r="AB44" s="119">
        <f t="shared" si="15"/>
        <v>0</v>
      </c>
      <c r="AC44" s="120"/>
      <c r="AD44" s="112"/>
      <c r="AE44" s="113"/>
      <c r="AF44" s="112"/>
      <c r="AG44" s="113"/>
      <c r="AH44" s="112"/>
      <c r="AI44" s="113"/>
      <c r="AJ44" s="119">
        <f t="shared" si="16"/>
        <v>0</v>
      </c>
      <c r="AK44" s="120"/>
      <c r="AL44" s="60" t="e">
        <f t="shared" si="17"/>
        <v>#DIV/0!</v>
      </c>
      <c r="AM44" s="121"/>
      <c r="AN44" s="113"/>
      <c r="AO44" s="112"/>
      <c r="AP44" s="113"/>
      <c r="AQ44" s="112"/>
      <c r="AR44" s="113"/>
      <c r="AS44" s="112"/>
      <c r="AT44" s="113"/>
      <c r="AU44" s="59">
        <v>3</v>
      </c>
      <c r="AV44" s="119">
        <f t="shared" si="18"/>
        <v>90</v>
      </c>
      <c r="AW44" s="120"/>
      <c r="AX44" s="119">
        <f t="shared" si="19"/>
        <v>30</v>
      </c>
      <c r="AY44" s="133"/>
      <c r="AZ44" s="112">
        <v>16</v>
      </c>
      <c r="BA44" s="113"/>
      <c r="BB44" s="112"/>
      <c r="BC44" s="113"/>
      <c r="BD44" s="112">
        <v>14</v>
      </c>
      <c r="BE44" s="113"/>
      <c r="BF44" s="119">
        <f t="shared" si="20"/>
        <v>60</v>
      </c>
      <c r="BG44" s="120"/>
      <c r="BH44" s="60">
        <f t="shared" si="21"/>
        <v>66.666666666666657</v>
      </c>
      <c r="BI44" s="121"/>
      <c r="BJ44" s="113"/>
      <c r="BK44" s="112"/>
      <c r="BL44" s="131"/>
      <c r="BM44" s="112" t="s">
        <v>106</v>
      </c>
      <c r="BN44" s="113"/>
      <c r="BO44" s="112"/>
      <c r="BP44" s="131"/>
      <c r="BQ44" s="217" t="s">
        <v>99</v>
      </c>
      <c r="BR44" s="217"/>
    </row>
    <row r="45" spans="1:70" ht="28.5" customHeight="1">
      <c r="A45" s="57">
        <v>9</v>
      </c>
      <c r="B45" s="65" t="s">
        <v>140</v>
      </c>
      <c r="C45" s="128" t="s">
        <v>226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12">
        <v>3</v>
      </c>
      <c r="P45" s="113"/>
      <c r="Q45" s="130">
        <f t="shared" si="11"/>
        <v>90</v>
      </c>
      <c r="R45" s="120"/>
      <c r="S45" s="119">
        <f t="shared" si="12"/>
        <v>90</v>
      </c>
      <c r="T45" s="120"/>
      <c r="U45" s="112"/>
      <c r="V45" s="113"/>
      <c r="W45" s="119">
        <f t="shared" si="13"/>
        <v>90</v>
      </c>
      <c r="X45" s="120"/>
      <c r="Y45" s="59"/>
      <c r="Z45" s="119">
        <f t="shared" si="14"/>
        <v>0</v>
      </c>
      <c r="AA45" s="120"/>
      <c r="AB45" s="119">
        <f t="shared" si="15"/>
        <v>0</v>
      </c>
      <c r="AC45" s="120"/>
      <c r="AD45" s="112"/>
      <c r="AE45" s="113"/>
      <c r="AF45" s="112"/>
      <c r="AG45" s="113"/>
      <c r="AH45" s="112"/>
      <c r="AI45" s="113"/>
      <c r="AJ45" s="119">
        <f t="shared" si="16"/>
        <v>0</v>
      </c>
      <c r="AK45" s="120"/>
      <c r="AL45" s="60" t="e">
        <f t="shared" si="17"/>
        <v>#DIV/0!</v>
      </c>
      <c r="AM45" s="121"/>
      <c r="AN45" s="113"/>
      <c r="AO45" s="112"/>
      <c r="AP45" s="113"/>
      <c r="AQ45" s="112"/>
      <c r="AR45" s="113"/>
      <c r="AS45" s="112"/>
      <c r="AT45" s="113"/>
      <c r="AU45" s="59">
        <v>3</v>
      </c>
      <c r="AV45" s="119">
        <f t="shared" si="18"/>
        <v>90</v>
      </c>
      <c r="AW45" s="120"/>
      <c r="AX45" s="119">
        <f t="shared" si="19"/>
        <v>30</v>
      </c>
      <c r="AY45" s="133"/>
      <c r="AZ45" s="112">
        <v>16</v>
      </c>
      <c r="BA45" s="113"/>
      <c r="BB45" s="112"/>
      <c r="BC45" s="113"/>
      <c r="BD45" s="112">
        <v>14</v>
      </c>
      <c r="BE45" s="113"/>
      <c r="BF45" s="119">
        <f t="shared" si="20"/>
        <v>60</v>
      </c>
      <c r="BG45" s="120"/>
      <c r="BH45" s="60">
        <f t="shared" si="21"/>
        <v>66.666666666666657</v>
      </c>
      <c r="BI45" s="121"/>
      <c r="BJ45" s="113"/>
      <c r="BK45" s="112"/>
      <c r="BL45" s="131"/>
      <c r="BM45" s="112"/>
      <c r="BN45" s="113"/>
      <c r="BO45" s="112" t="s">
        <v>127</v>
      </c>
      <c r="BP45" s="131"/>
      <c r="BQ45" s="217" t="s">
        <v>99</v>
      </c>
      <c r="BR45" s="217"/>
    </row>
    <row r="46" spans="1:70" ht="30.75" customHeight="1">
      <c r="A46" s="57">
        <v>10</v>
      </c>
      <c r="B46" s="65" t="s">
        <v>146</v>
      </c>
      <c r="C46" s="128" t="s">
        <v>227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12">
        <v>3</v>
      </c>
      <c r="P46" s="113"/>
      <c r="Q46" s="130">
        <f t="shared" si="11"/>
        <v>90</v>
      </c>
      <c r="R46" s="120"/>
      <c r="S46" s="119">
        <f t="shared" si="12"/>
        <v>90</v>
      </c>
      <c r="T46" s="120"/>
      <c r="U46" s="112"/>
      <c r="V46" s="113"/>
      <c r="W46" s="119">
        <f t="shared" si="13"/>
        <v>90</v>
      </c>
      <c r="X46" s="120"/>
      <c r="Y46" s="59"/>
      <c r="Z46" s="119">
        <f t="shared" si="14"/>
        <v>0</v>
      </c>
      <c r="AA46" s="120"/>
      <c r="AB46" s="119">
        <f t="shared" si="15"/>
        <v>0</v>
      </c>
      <c r="AC46" s="120"/>
      <c r="AD46" s="112"/>
      <c r="AE46" s="113"/>
      <c r="AF46" s="112"/>
      <c r="AG46" s="113"/>
      <c r="AH46" s="112"/>
      <c r="AI46" s="113"/>
      <c r="AJ46" s="119">
        <f t="shared" si="16"/>
        <v>0</v>
      </c>
      <c r="AK46" s="120"/>
      <c r="AL46" s="60" t="e">
        <f t="shared" si="17"/>
        <v>#DIV/0!</v>
      </c>
      <c r="AM46" s="121"/>
      <c r="AN46" s="113"/>
      <c r="AO46" s="112"/>
      <c r="AP46" s="113"/>
      <c r="AQ46" s="112"/>
      <c r="AR46" s="113"/>
      <c r="AS46" s="112"/>
      <c r="AT46" s="113"/>
      <c r="AU46" s="59">
        <v>3</v>
      </c>
      <c r="AV46" s="119">
        <f t="shared" si="18"/>
        <v>90</v>
      </c>
      <c r="AW46" s="120"/>
      <c r="AX46" s="119">
        <f t="shared" si="19"/>
        <v>32</v>
      </c>
      <c r="AY46" s="133"/>
      <c r="AZ46" s="112">
        <v>16</v>
      </c>
      <c r="BA46" s="113"/>
      <c r="BB46" s="112"/>
      <c r="BC46" s="113"/>
      <c r="BD46" s="112">
        <v>16</v>
      </c>
      <c r="BE46" s="113"/>
      <c r="BF46" s="119">
        <f t="shared" si="20"/>
        <v>58</v>
      </c>
      <c r="BG46" s="120"/>
      <c r="BH46" s="60">
        <f t="shared" si="21"/>
        <v>64.444444444444443</v>
      </c>
      <c r="BI46" s="121"/>
      <c r="BJ46" s="113"/>
      <c r="BK46" s="112"/>
      <c r="BL46" s="131"/>
      <c r="BM46" s="112"/>
      <c r="BN46" s="113"/>
      <c r="BO46" s="112" t="s">
        <v>98</v>
      </c>
      <c r="BP46" s="131"/>
      <c r="BQ46" s="217" t="s">
        <v>99</v>
      </c>
      <c r="BR46" s="217"/>
    </row>
    <row r="47" spans="1:70" ht="36.75" customHeight="1">
      <c r="A47" s="57">
        <v>11</v>
      </c>
      <c r="B47" s="65" t="s">
        <v>152</v>
      </c>
      <c r="C47" s="128" t="s">
        <v>230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12">
        <v>3</v>
      </c>
      <c r="P47" s="113"/>
      <c r="Q47" s="130">
        <f t="shared" si="11"/>
        <v>90</v>
      </c>
      <c r="R47" s="120"/>
      <c r="S47" s="119">
        <f t="shared" si="12"/>
        <v>90</v>
      </c>
      <c r="T47" s="120"/>
      <c r="U47" s="112"/>
      <c r="V47" s="113"/>
      <c r="W47" s="119">
        <f t="shared" si="13"/>
        <v>90</v>
      </c>
      <c r="X47" s="120"/>
      <c r="Y47" s="59"/>
      <c r="Z47" s="119">
        <f t="shared" si="14"/>
        <v>0</v>
      </c>
      <c r="AA47" s="120"/>
      <c r="AB47" s="119">
        <f t="shared" si="15"/>
        <v>0</v>
      </c>
      <c r="AC47" s="120"/>
      <c r="AD47" s="112"/>
      <c r="AE47" s="113"/>
      <c r="AF47" s="112"/>
      <c r="AG47" s="113"/>
      <c r="AH47" s="112"/>
      <c r="AI47" s="113"/>
      <c r="AJ47" s="119">
        <f t="shared" si="16"/>
        <v>0</v>
      </c>
      <c r="AK47" s="120"/>
      <c r="AL47" s="60" t="e">
        <f t="shared" si="17"/>
        <v>#DIV/0!</v>
      </c>
      <c r="AM47" s="121"/>
      <c r="AN47" s="113"/>
      <c r="AO47" s="112"/>
      <c r="AP47" s="113"/>
      <c r="AQ47" s="112"/>
      <c r="AR47" s="113"/>
      <c r="AS47" s="112"/>
      <c r="AT47" s="113"/>
      <c r="AU47" s="59">
        <v>3</v>
      </c>
      <c r="AV47" s="119">
        <f t="shared" si="18"/>
        <v>90</v>
      </c>
      <c r="AW47" s="120"/>
      <c r="AX47" s="119">
        <f t="shared" si="19"/>
        <v>32</v>
      </c>
      <c r="AY47" s="133"/>
      <c r="AZ47" s="112">
        <v>16</v>
      </c>
      <c r="BA47" s="113"/>
      <c r="BB47" s="112"/>
      <c r="BC47" s="113"/>
      <c r="BD47" s="112">
        <v>16</v>
      </c>
      <c r="BE47" s="113"/>
      <c r="BF47" s="119">
        <f t="shared" si="20"/>
        <v>58</v>
      </c>
      <c r="BG47" s="120"/>
      <c r="BH47" s="60">
        <f t="shared" si="21"/>
        <v>64.444444444444443</v>
      </c>
      <c r="BI47" s="121"/>
      <c r="BJ47" s="113"/>
      <c r="BK47" s="112"/>
      <c r="BL47" s="131"/>
      <c r="BM47" s="112" t="s">
        <v>106</v>
      </c>
      <c r="BN47" s="113"/>
      <c r="BO47" s="112"/>
      <c r="BP47" s="131"/>
      <c r="BQ47" s="217" t="s">
        <v>99</v>
      </c>
      <c r="BR47" s="217"/>
    </row>
    <row r="48" spans="1:70" ht="32.25" customHeight="1">
      <c r="A48" s="57">
        <v>12</v>
      </c>
      <c r="B48" s="65" t="s">
        <v>232</v>
      </c>
      <c r="C48" s="128" t="s">
        <v>233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12">
        <v>3</v>
      </c>
      <c r="P48" s="113"/>
      <c r="Q48" s="130">
        <f t="shared" si="11"/>
        <v>90</v>
      </c>
      <c r="R48" s="120"/>
      <c r="S48" s="119">
        <f t="shared" si="12"/>
        <v>90</v>
      </c>
      <c r="T48" s="120"/>
      <c r="U48" s="112"/>
      <c r="V48" s="113"/>
      <c r="W48" s="119">
        <f t="shared" si="13"/>
        <v>90</v>
      </c>
      <c r="X48" s="120"/>
      <c r="Y48" s="59">
        <v>3</v>
      </c>
      <c r="Z48" s="119">
        <f t="shared" si="14"/>
        <v>90</v>
      </c>
      <c r="AA48" s="120"/>
      <c r="AB48" s="119">
        <f t="shared" si="15"/>
        <v>36</v>
      </c>
      <c r="AC48" s="120"/>
      <c r="AD48" s="112">
        <v>18</v>
      </c>
      <c r="AE48" s="113"/>
      <c r="AF48" s="112"/>
      <c r="AG48" s="113"/>
      <c r="AH48" s="112">
        <v>18</v>
      </c>
      <c r="AI48" s="113"/>
      <c r="AJ48" s="119">
        <f t="shared" si="16"/>
        <v>54</v>
      </c>
      <c r="AK48" s="120"/>
      <c r="AL48" s="60">
        <f t="shared" si="17"/>
        <v>60</v>
      </c>
      <c r="AM48" s="121"/>
      <c r="AN48" s="113"/>
      <c r="AO48" s="112"/>
      <c r="AP48" s="113"/>
      <c r="AQ48" s="112"/>
      <c r="AR48" s="113"/>
      <c r="AS48" s="112" t="s">
        <v>103</v>
      </c>
      <c r="AT48" s="113"/>
      <c r="AU48" s="59"/>
      <c r="AV48" s="119">
        <f t="shared" si="18"/>
        <v>0</v>
      </c>
      <c r="AW48" s="120"/>
      <c r="AX48" s="119">
        <f t="shared" si="19"/>
        <v>0</v>
      </c>
      <c r="AY48" s="133"/>
      <c r="AZ48" s="112"/>
      <c r="BA48" s="113"/>
      <c r="BB48" s="112"/>
      <c r="BC48" s="113"/>
      <c r="BD48" s="112"/>
      <c r="BE48" s="113"/>
      <c r="BF48" s="119">
        <f t="shared" si="20"/>
        <v>0</v>
      </c>
      <c r="BG48" s="120"/>
      <c r="BH48" s="60" t="e">
        <f t="shared" si="21"/>
        <v>#DIV/0!</v>
      </c>
      <c r="BI48" s="121"/>
      <c r="BJ48" s="113"/>
      <c r="BK48" s="112"/>
      <c r="BL48" s="131"/>
      <c r="BM48" s="112"/>
      <c r="BN48" s="113"/>
      <c r="BO48" s="112"/>
      <c r="BP48" s="131"/>
      <c r="BQ48" s="217" t="s">
        <v>99</v>
      </c>
      <c r="BR48" s="217"/>
    </row>
    <row r="49" spans="1:70" ht="47.25" customHeight="1">
      <c r="A49" s="57">
        <v>13</v>
      </c>
      <c r="B49" s="65" t="s">
        <v>235</v>
      </c>
      <c r="C49" s="128" t="s">
        <v>236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12">
        <v>3</v>
      </c>
      <c r="P49" s="113"/>
      <c r="Q49" s="130">
        <f t="shared" si="11"/>
        <v>90</v>
      </c>
      <c r="R49" s="120"/>
      <c r="S49" s="119">
        <f t="shared" si="12"/>
        <v>90</v>
      </c>
      <c r="T49" s="120"/>
      <c r="U49" s="112"/>
      <c r="V49" s="113"/>
      <c r="W49" s="119">
        <f t="shared" si="13"/>
        <v>90</v>
      </c>
      <c r="X49" s="120"/>
      <c r="Y49" s="59">
        <v>3</v>
      </c>
      <c r="Z49" s="119">
        <f t="shared" si="14"/>
        <v>90</v>
      </c>
      <c r="AA49" s="120"/>
      <c r="AB49" s="119">
        <f t="shared" si="15"/>
        <v>36</v>
      </c>
      <c r="AC49" s="120"/>
      <c r="AD49" s="112">
        <v>18</v>
      </c>
      <c r="AE49" s="113"/>
      <c r="AF49" s="112"/>
      <c r="AG49" s="113"/>
      <c r="AH49" s="112">
        <v>18</v>
      </c>
      <c r="AI49" s="113"/>
      <c r="AJ49" s="119">
        <f t="shared" si="16"/>
        <v>54</v>
      </c>
      <c r="AK49" s="120"/>
      <c r="AL49" s="60">
        <f t="shared" si="17"/>
        <v>60</v>
      </c>
      <c r="AM49" s="121"/>
      <c r="AN49" s="113"/>
      <c r="AO49" s="112"/>
      <c r="AP49" s="113"/>
      <c r="AQ49" s="112"/>
      <c r="AR49" s="113"/>
      <c r="AS49" s="112" t="s">
        <v>103</v>
      </c>
      <c r="AT49" s="113"/>
      <c r="AU49" s="59"/>
      <c r="AV49" s="119">
        <f t="shared" si="18"/>
        <v>0</v>
      </c>
      <c r="AW49" s="120"/>
      <c r="AX49" s="119">
        <f t="shared" si="19"/>
        <v>0</v>
      </c>
      <c r="AY49" s="133"/>
      <c r="AZ49" s="112"/>
      <c r="BA49" s="113"/>
      <c r="BB49" s="112"/>
      <c r="BC49" s="113"/>
      <c r="BD49" s="112"/>
      <c r="BE49" s="113"/>
      <c r="BF49" s="119">
        <f t="shared" si="20"/>
        <v>0</v>
      </c>
      <c r="BG49" s="120"/>
      <c r="BH49" s="60" t="e">
        <f t="shared" si="21"/>
        <v>#DIV/0!</v>
      </c>
      <c r="BI49" s="121"/>
      <c r="BJ49" s="113"/>
      <c r="BK49" s="112"/>
      <c r="BL49" s="131"/>
      <c r="BM49" s="112"/>
      <c r="BN49" s="113"/>
      <c r="BO49" s="112"/>
      <c r="BP49" s="131"/>
      <c r="BQ49" s="217" t="s">
        <v>99</v>
      </c>
      <c r="BR49" s="217"/>
    </row>
    <row r="50" spans="1:70" ht="29.25" customHeight="1">
      <c r="A50" s="57">
        <v>14</v>
      </c>
      <c r="B50" s="65" t="s">
        <v>237</v>
      </c>
      <c r="C50" s="128" t="s">
        <v>238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12">
        <v>3</v>
      </c>
      <c r="P50" s="113"/>
      <c r="Q50" s="130">
        <f t="shared" si="11"/>
        <v>90</v>
      </c>
      <c r="R50" s="120"/>
      <c r="S50" s="119">
        <f t="shared" si="12"/>
        <v>90</v>
      </c>
      <c r="T50" s="120"/>
      <c r="U50" s="112"/>
      <c r="V50" s="113"/>
      <c r="W50" s="119">
        <f t="shared" si="13"/>
        <v>90</v>
      </c>
      <c r="X50" s="120"/>
      <c r="Y50" s="59">
        <v>3</v>
      </c>
      <c r="Z50" s="119">
        <f t="shared" si="14"/>
        <v>90</v>
      </c>
      <c r="AA50" s="120"/>
      <c r="AB50" s="119">
        <f t="shared" si="15"/>
        <v>36</v>
      </c>
      <c r="AC50" s="120"/>
      <c r="AD50" s="112">
        <v>18</v>
      </c>
      <c r="AE50" s="113"/>
      <c r="AF50" s="112"/>
      <c r="AG50" s="113"/>
      <c r="AH50" s="112">
        <v>18</v>
      </c>
      <c r="AI50" s="113"/>
      <c r="AJ50" s="119">
        <f t="shared" si="16"/>
        <v>54</v>
      </c>
      <c r="AK50" s="120"/>
      <c r="AL50" s="60">
        <f t="shared" si="17"/>
        <v>60</v>
      </c>
      <c r="AM50" s="121"/>
      <c r="AN50" s="113"/>
      <c r="AO50" s="112"/>
      <c r="AP50" s="113"/>
      <c r="AQ50" s="112" t="s">
        <v>92</v>
      </c>
      <c r="AR50" s="113"/>
      <c r="AS50" s="112"/>
      <c r="AT50" s="113"/>
      <c r="AU50" s="59"/>
      <c r="AV50" s="119">
        <f t="shared" si="18"/>
        <v>0</v>
      </c>
      <c r="AW50" s="120"/>
      <c r="AX50" s="119">
        <f t="shared" si="19"/>
        <v>0</v>
      </c>
      <c r="AY50" s="133"/>
      <c r="AZ50" s="112"/>
      <c r="BA50" s="113"/>
      <c r="BB50" s="112"/>
      <c r="BC50" s="113"/>
      <c r="BD50" s="112"/>
      <c r="BE50" s="113"/>
      <c r="BF50" s="119">
        <f t="shared" si="20"/>
        <v>0</v>
      </c>
      <c r="BG50" s="120"/>
      <c r="BH50" s="60" t="e">
        <f t="shared" si="21"/>
        <v>#DIV/0!</v>
      </c>
      <c r="BI50" s="121"/>
      <c r="BJ50" s="113"/>
      <c r="BK50" s="112"/>
      <c r="BL50" s="131"/>
      <c r="BM50" s="112"/>
      <c r="BN50" s="113"/>
      <c r="BO50" s="112"/>
      <c r="BP50" s="131"/>
      <c r="BQ50" s="217" t="s">
        <v>99</v>
      </c>
      <c r="BR50" s="217"/>
    </row>
    <row r="51" spans="1:70" ht="33" customHeight="1">
      <c r="A51" s="57">
        <v>15</v>
      </c>
      <c r="B51" s="92" t="s">
        <v>239</v>
      </c>
      <c r="C51" s="221" t="s">
        <v>240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19">
        <v>3</v>
      </c>
      <c r="P51" s="120"/>
      <c r="Q51" s="130">
        <f t="shared" si="11"/>
        <v>90</v>
      </c>
      <c r="R51" s="120"/>
      <c r="S51" s="119">
        <f t="shared" si="12"/>
        <v>90</v>
      </c>
      <c r="T51" s="120"/>
      <c r="U51" s="119"/>
      <c r="V51" s="120"/>
      <c r="W51" s="119">
        <f t="shared" si="13"/>
        <v>90</v>
      </c>
      <c r="X51" s="120"/>
      <c r="Y51" s="59"/>
      <c r="Z51" s="119">
        <f t="shared" si="14"/>
        <v>0</v>
      </c>
      <c r="AA51" s="120"/>
      <c r="AB51" s="119">
        <f t="shared" si="15"/>
        <v>0</v>
      </c>
      <c r="AC51" s="120"/>
      <c r="AD51" s="119"/>
      <c r="AE51" s="120"/>
      <c r="AF51" s="119"/>
      <c r="AG51" s="120"/>
      <c r="AH51" s="119"/>
      <c r="AI51" s="120"/>
      <c r="AJ51" s="119">
        <f t="shared" si="16"/>
        <v>0</v>
      </c>
      <c r="AK51" s="120"/>
      <c r="AL51" s="93" t="e">
        <f t="shared" si="17"/>
        <v>#DIV/0!</v>
      </c>
      <c r="AM51" s="130"/>
      <c r="AN51" s="120"/>
      <c r="AO51" s="119"/>
      <c r="AP51" s="120"/>
      <c r="AQ51" s="119"/>
      <c r="AR51" s="120"/>
      <c r="AS51" s="119"/>
      <c r="AT51" s="120"/>
      <c r="AU51" s="59">
        <v>3</v>
      </c>
      <c r="AV51" s="119">
        <f t="shared" si="18"/>
        <v>90</v>
      </c>
      <c r="AW51" s="120"/>
      <c r="AX51" s="119">
        <f t="shared" si="19"/>
        <v>30</v>
      </c>
      <c r="AY51" s="133"/>
      <c r="AZ51" s="119">
        <v>16</v>
      </c>
      <c r="BA51" s="120"/>
      <c r="BB51" s="119"/>
      <c r="BC51" s="120"/>
      <c r="BD51" s="119">
        <v>14</v>
      </c>
      <c r="BE51" s="120"/>
      <c r="BF51" s="119">
        <f t="shared" si="20"/>
        <v>60</v>
      </c>
      <c r="BG51" s="120"/>
      <c r="BH51" s="93">
        <f t="shared" si="21"/>
        <v>66.666666666666657</v>
      </c>
      <c r="BI51" s="130"/>
      <c r="BJ51" s="120"/>
      <c r="BK51" s="119"/>
      <c r="BL51" s="133"/>
      <c r="BM51" s="119" t="s">
        <v>106</v>
      </c>
      <c r="BN51" s="120"/>
      <c r="BO51" s="119"/>
      <c r="BP51" s="133"/>
      <c r="BQ51" s="217" t="s">
        <v>99</v>
      </c>
      <c r="BR51" s="217"/>
    </row>
    <row r="52" spans="1:70" ht="16.5" customHeight="1">
      <c r="A52" s="61"/>
      <c r="B52" s="62"/>
      <c r="C52" s="134" t="s">
        <v>117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23"/>
      <c r="O52" s="135">
        <f>SUM(O40:P51)</f>
        <v>36</v>
      </c>
      <c r="P52" s="123"/>
      <c r="Q52" s="135">
        <f>SUM(Q40:R51)</f>
        <v>1080</v>
      </c>
      <c r="R52" s="123"/>
      <c r="S52" s="135">
        <f>SUM(S40:T51)</f>
        <v>1080</v>
      </c>
      <c r="T52" s="123"/>
      <c r="U52" s="135">
        <f>SUM(U40:V51)</f>
        <v>0</v>
      </c>
      <c r="V52" s="123"/>
      <c r="W52" s="135">
        <f>SUM(W40:X51)</f>
        <v>1080</v>
      </c>
      <c r="X52" s="123"/>
      <c r="Y52" s="63">
        <f>SUM(Y40:Y51)</f>
        <v>21</v>
      </c>
      <c r="Z52" s="135">
        <f>SUM(Z40:AA51)</f>
        <v>630</v>
      </c>
      <c r="AA52" s="123"/>
      <c r="AB52" s="135">
        <f>SUM(AB40:AC51)</f>
        <v>246</v>
      </c>
      <c r="AC52" s="123"/>
      <c r="AD52" s="135">
        <f>SUM(AD40:AE51)</f>
        <v>126</v>
      </c>
      <c r="AE52" s="123"/>
      <c r="AF52" s="135">
        <f>SUM(AF40:AG51)</f>
        <v>0</v>
      </c>
      <c r="AG52" s="123"/>
      <c r="AH52" s="135">
        <f>SUM(AH40:AI51)</f>
        <v>120</v>
      </c>
      <c r="AI52" s="123"/>
      <c r="AJ52" s="135">
        <f>SUM(AJ40:AK51)</f>
        <v>384</v>
      </c>
      <c r="AK52" s="123"/>
      <c r="AL52" s="60">
        <f t="shared" si="17"/>
        <v>60.952380952380956</v>
      </c>
      <c r="AM52" s="121"/>
      <c r="AN52" s="113"/>
      <c r="AO52" s="112"/>
      <c r="AP52" s="113"/>
      <c r="AQ52" s="112"/>
      <c r="AR52" s="113"/>
      <c r="AS52" s="112"/>
      <c r="AT52" s="113"/>
      <c r="AU52" s="63">
        <f>SUM(AU40:AU51)</f>
        <v>15</v>
      </c>
      <c r="AV52" s="135">
        <f>SUM(AV40:AW51)</f>
        <v>450</v>
      </c>
      <c r="AW52" s="123"/>
      <c r="AX52" s="135">
        <f>SUM(AX40:AY51)</f>
        <v>154</v>
      </c>
      <c r="AY52" s="123"/>
      <c r="AZ52" s="135">
        <f>SUM(AZ40:BA51)</f>
        <v>80</v>
      </c>
      <c r="BA52" s="123"/>
      <c r="BB52" s="135">
        <f>SUM(BB40:BC51)</f>
        <v>0</v>
      </c>
      <c r="BC52" s="123"/>
      <c r="BD52" s="135">
        <f>SUM(BD40:BE51)</f>
        <v>74</v>
      </c>
      <c r="BE52" s="123"/>
      <c r="BF52" s="135">
        <f>SUM(BF40:BG51)</f>
        <v>296</v>
      </c>
      <c r="BG52" s="123"/>
      <c r="BH52" s="60">
        <f t="shared" si="21"/>
        <v>65.777777777777786</v>
      </c>
      <c r="BI52" s="121"/>
      <c r="BJ52" s="113"/>
      <c r="BK52" s="134"/>
      <c r="BL52" s="123"/>
      <c r="BM52" s="134"/>
      <c r="BN52" s="123"/>
      <c r="BO52" s="134"/>
      <c r="BP52" s="123"/>
      <c r="BQ52" s="122"/>
      <c r="BR52" s="123"/>
    </row>
    <row r="53" spans="1:70" ht="16.5" customHeight="1">
      <c r="A53" s="124" t="s">
        <v>158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6"/>
    </row>
    <row r="54" spans="1:70" ht="15.75" customHeight="1">
      <c r="A54" s="57">
        <v>15</v>
      </c>
      <c r="B54" s="65" t="s">
        <v>161</v>
      </c>
      <c r="C54" s="128" t="s">
        <v>160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12">
        <v>9</v>
      </c>
      <c r="P54" s="113"/>
      <c r="Q54" s="130">
        <f t="shared" ref="Q54:Q56" si="22">O54*30</f>
        <v>270</v>
      </c>
      <c r="R54" s="120"/>
      <c r="S54" s="119">
        <f t="shared" ref="S54:S56" si="23">W54</f>
        <v>270</v>
      </c>
      <c r="T54" s="120"/>
      <c r="U54" s="112"/>
      <c r="V54" s="113"/>
      <c r="W54" s="119">
        <f t="shared" ref="W54:W56" si="24">Z54+AV54</f>
        <v>270</v>
      </c>
      <c r="X54" s="120"/>
      <c r="Y54" s="59"/>
      <c r="Z54" s="119">
        <f t="shared" ref="Z54:Z56" si="25">Y54*30</f>
        <v>0</v>
      </c>
      <c r="AA54" s="120"/>
      <c r="AB54" s="119">
        <f t="shared" ref="AB54:AB56" si="26">AD54+AF54+AH54</f>
        <v>0</v>
      </c>
      <c r="AC54" s="120"/>
      <c r="AD54" s="112"/>
      <c r="AE54" s="113"/>
      <c r="AF54" s="112"/>
      <c r="AG54" s="113"/>
      <c r="AH54" s="112"/>
      <c r="AI54" s="113"/>
      <c r="AJ54" s="119">
        <f t="shared" ref="AJ54:AJ56" si="27">Z54-AB54</f>
        <v>0</v>
      </c>
      <c r="AK54" s="120"/>
      <c r="AL54" s="60" t="e">
        <f t="shared" ref="AL54:AL56" si="28">AJ54/Z54*100</f>
        <v>#DIV/0!</v>
      </c>
      <c r="AM54" s="121"/>
      <c r="AN54" s="113"/>
      <c r="AO54" s="112"/>
      <c r="AP54" s="113"/>
      <c r="AQ54" s="112"/>
      <c r="AR54" s="113"/>
      <c r="AS54" s="112"/>
      <c r="AT54" s="113"/>
      <c r="AU54" s="59">
        <v>9</v>
      </c>
      <c r="AV54" s="119">
        <f t="shared" ref="AV54:AV56" si="29">AU54*30</f>
        <v>270</v>
      </c>
      <c r="AW54" s="120"/>
      <c r="AX54" s="119">
        <f t="shared" ref="AX54:AX56" si="30">AZ54+BB54+BD54</f>
        <v>0</v>
      </c>
      <c r="AY54" s="133"/>
      <c r="AZ54" s="112"/>
      <c r="BA54" s="113"/>
      <c r="BB54" s="112"/>
      <c r="BC54" s="113"/>
      <c r="BD54" s="112"/>
      <c r="BE54" s="113"/>
      <c r="BF54" s="119">
        <f t="shared" ref="BF54:BF56" si="31">AV54-AX54</f>
        <v>270</v>
      </c>
      <c r="BG54" s="120"/>
      <c r="BH54" s="60">
        <f t="shared" ref="BH54:BH57" si="32">BF54/AV54*100</f>
        <v>100</v>
      </c>
      <c r="BI54" s="121"/>
      <c r="BJ54" s="113"/>
      <c r="BK54" s="112"/>
      <c r="BL54" s="131"/>
      <c r="BM54" s="112"/>
      <c r="BN54" s="113"/>
      <c r="BO54" s="112" t="s">
        <v>98</v>
      </c>
      <c r="BP54" s="131"/>
      <c r="BQ54" s="217" t="s">
        <v>99</v>
      </c>
      <c r="BR54" s="217"/>
    </row>
    <row r="55" spans="1:70" ht="16.5" customHeight="1">
      <c r="A55" s="57"/>
      <c r="B55" s="65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12"/>
      <c r="P55" s="113"/>
      <c r="Q55" s="130">
        <f t="shared" si="22"/>
        <v>0</v>
      </c>
      <c r="R55" s="120"/>
      <c r="S55" s="119">
        <f t="shared" si="23"/>
        <v>0</v>
      </c>
      <c r="T55" s="120"/>
      <c r="U55" s="112"/>
      <c r="V55" s="113"/>
      <c r="W55" s="119">
        <f t="shared" si="24"/>
        <v>0</v>
      </c>
      <c r="X55" s="120"/>
      <c r="Y55" s="59"/>
      <c r="Z55" s="119">
        <f t="shared" si="25"/>
        <v>0</v>
      </c>
      <c r="AA55" s="120"/>
      <c r="AB55" s="119">
        <f t="shared" si="26"/>
        <v>0</v>
      </c>
      <c r="AC55" s="120"/>
      <c r="AD55" s="112"/>
      <c r="AE55" s="113"/>
      <c r="AF55" s="112"/>
      <c r="AG55" s="113"/>
      <c r="AH55" s="112"/>
      <c r="AI55" s="113"/>
      <c r="AJ55" s="119">
        <f t="shared" si="27"/>
        <v>0</v>
      </c>
      <c r="AK55" s="120"/>
      <c r="AL55" s="60" t="e">
        <f t="shared" si="28"/>
        <v>#DIV/0!</v>
      </c>
      <c r="AM55" s="121"/>
      <c r="AN55" s="113"/>
      <c r="AO55" s="112"/>
      <c r="AP55" s="113"/>
      <c r="AQ55" s="112"/>
      <c r="AR55" s="113"/>
      <c r="AS55" s="112"/>
      <c r="AT55" s="113"/>
      <c r="AU55" s="59"/>
      <c r="AV55" s="119">
        <f t="shared" si="29"/>
        <v>0</v>
      </c>
      <c r="AW55" s="120"/>
      <c r="AX55" s="119">
        <f t="shared" si="30"/>
        <v>0</v>
      </c>
      <c r="AY55" s="133"/>
      <c r="AZ55" s="112"/>
      <c r="BA55" s="113"/>
      <c r="BB55" s="112"/>
      <c r="BC55" s="113"/>
      <c r="BD55" s="112"/>
      <c r="BE55" s="113"/>
      <c r="BF55" s="119">
        <f t="shared" si="31"/>
        <v>0</v>
      </c>
      <c r="BG55" s="120"/>
      <c r="BH55" s="60" t="e">
        <f t="shared" si="32"/>
        <v>#DIV/0!</v>
      </c>
      <c r="BI55" s="121"/>
      <c r="BJ55" s="113"/>
      <c r="BK55" s="112"/>
      <c r="BL55" s="131"/>
      <c r="BM55" s="112"/>
      <c r="BN55" s="113"/>
      <c r="BO55" s="112"/>
      <c r="BP55" s="131"/>
      <c r="BQ55" s="132"/>
      <c r="BR55" s="113"/>
    </row>
    <row r="56" spans="1:70" ht="15.75" customHeight="1">
      <c r="A56" s="57"/>
      <c r="B56" s="65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12"/>
      <c r="P56" s="113"/>
      <c r="Q56" s="130">
        <f t="shared" si="22"/>
        <v>0</v>
      </c>
      <c r="R56" s="120"/>
      <c r="S56" s="119">
        <f t="shared" si="23"/>
        <v>0</v>
      </c>
      <c r="T56" s="120"/>
      <c r="U56" s="112"/>
      <c r="V56" s="113"/>
      <c r="W56" s="119">
        <f t="shared" si="24"/>
        <v>0</v>
      </c>
      <c r="X56" s="120"/>
      <c r="Y56" s="59"/>
      <c r="Z56" s="119">
        <f t="shared" si="25"/>
        <v>0</v>
      </c>
      <c r="AA56" s="120"/>
      <c r="AB56" s="119">
        <f t="shared" si="26"/>
        <v>0</v>
      </c>
      <c r="AC56" s="120"/>
      <c r="AD56" s="112"/>
      <c r="AE56" s="113"/>
      <c r="AF56" s="112"/>
      <c r="AG56" s="113"/>
      <c r="AH56" s="112"/>
      <c r="AI56" s="113"/>
      <c r="AJ56" s="119">
        <f t="shared" si="27"/>
        <v>0</v>
      </c>
      <c r="AK56" s="120"/>
      <c r="AL56" s="60" t="e">
        <f t="shared" si="28"/>
        <v>#DIV/0!</v>
      </c>
      <c r="AM56" s="121"/>
      <c r="AN56" s="113"/>
      <c r="AO56" s="112"/>
      <c r="AP56" s="113"/>
      <c r="AQ56" s="112"/>
      <c r="AR56" s="113"/>
      <c r="AS56" s="112"/>
      <c r="AT56" s="113"/>
      <c r="AU56" s="59"/>
      <c r="AV56" s="119">
        <f t="shared" si="29"/>
        <v>0</v>
      </c>
      <c r="AW56" s="120"/>
      <c r="AX56" s="119">
        <f t="shared" si="30"/>
        <v>0</v>
      </c>
      <c r="AY56" s="133"/>
      <c r="AZ56" s="112"/>
      <c r="BA56" s="113"/>
      <c r="BB56" s="112"/>
      <c r="BC56" s="113"/>
      <c r="BD56" s="112"/>
      <c r="BE56" s="113"/>
      <c r="BF56" s="119">
        <f t="shared" si="31"/>
        <v>0</v>
      </c>
      <c r="BG56" s="120"/>
      <c r="BH56" s="60" t="e">
        <f t="shared" si="32"/>
        <v>#DIV/0!</v>
      </c>
      <c r="BI56" s="121"/>
      <c r="BJ56" s="113"/>
      <c r="BK56" s="112"/>
      <c r="BL56" s="131"/>
      <c r="BM56" s="112"/>
      <c r="BN56" s="113"/>
      <c r="BO56" s="112"/>
      <c r="BP56" s="131"/>
      <c r="BQ56" s="132"/>
      <c r="BR56" s="113"/>
    </row>
    <row r="57" spans="1:70" ht="16.5" customHeight="1">
      <c r="A57" s="61"/>
      <c r="B57" s="62"/>
      <c r="C57" s="134" t="s">
        <v>117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23"/>
      <c r="O57" s="135">
        <f>SUM(O54:P56)</f>
        <v>9</v>
      </c>
      <c r="P57" s="123"/>
      <c r="Q57" s="135">
        <f>SUM(Q54:R56)</f>
        <v>270</v>
      </c>
      <c r="R57" s="123"/>
      <c r="S57" s="135">
        <f>SUM(S54:T56)</f>
        <v>270</v>
      </c>
      <c r="T57" s="123"/>
      <c r="U57" s="135">
        <f>SUM(U54:V56)</f>
        <v>0</v>
      </c>
      <c r="V57" s="123"/>
      <c r="W57" s="135">
        <f>SUM(W54:X56)</f>
        <v>270</v>
      </c>
      <c r="X57" s="123"/>
      <c r="Y57" s="66">
        <f>SUM(Y54:Y56)</f>
        <v>0</v>
      </c>
      <c r="Z57" s="135">
        <f>SUM(Z54:AA56)</f>
        <v>0</v>
      </c>
      <c r="AA57" s="123"/>
      <c r="AB57" s="135">
        <f>SUM(AB54:AC56)</f>
        <v>0</v>
      </c>
      <c r="AC57" s="123"/>
      <c r="AD57" s="135">
        <f>SUM(AD54:AE56)</f>
        <v>0</v>
      </c>
      <c r="AE57" s="123"/>
      <c r="AF57" s="135">
        <f>SUM(AF54:AG56)</f>
        <v>0</v>
      </c>
      <c r="AG57" s="123"/>
      <c r="AH57" s="135">
        <f>SUM(AH54:AI56)</f>
        <v>0</v>
      </c>
      <c r="AI57" s="123"/>
      <c r="AJ57" s="135">
        <f>SUM(AJ54:AK56)</f>
        <v>0</v>
      </c>
      <c r="AK57" s="123"/>
      <c r="AL57" s="67"/>
      <c r="AM57" s="171"/>
      <c r="AN57" s="123"/>
      <c r="AO57" s="134"/>
      <c r="AP57" s="123"/>
      <c r="AQ57" s="134"/>
      <c r="AR57" s="123"/>
      <c r="AS57" s="134"/>
      <c r="AT57" s="123"/>
      <c r="AU57" s="66">
        <f>SUM(AU54:AU56)</f>
        <v>9</v>
      </c>
      <c r="AV57" s="135">
        <f>SUM(AV54:AW56)</f>
        <v>270</v>
      </c>
      <c r="AW57" s="123"/>
      <c r="AX57" s="135">
        <f>SUM(AX54:AY56)</f>
        <v>0</v>
      </c>
      <c r="AY57" s="123"/>
      <c r="AZ57" s="135">
        <f>SUM(AZ54:BA56)</f>
        <v>0</v>
      </c>
      <c r="BA57" s="123"/>
      <c r="BB57" s="135">
        <f>SUM(BB54:BC56)</f>
        <v>0</v>
      </c>
      <c r="BC57" s="123"/>
      <c r="BD57" s="135">
        <f>SUM(BD54:BE56)</f>
        <v>0</v>
      </c>
      <c r="BE57" s="123"/>
      <c r="BF57" s="135">
        <f>SUM(BF54:BG56)</f>
        <v>270</v>
      </c>
      <c r="BG57" s="123"/>
      <c r="BH57" s="60">
        <f t="shared" si="32"/>
        <v>100</v>
      </c>
      <c r="BI57" s="121"/>
      <c r="BJ57" s="113"/>
      <c r="BK57" s="134"/>
      <c r="BL57" s="123"/>
      <c r="BM57" s="134"/>
      <c r="BN57" s="123"/>
      <c r="BO57" s="134"/>
      <c r="BP57" s="123"/>
      <c r="BQ57" s="122"/>
      <c r="BR57" s="123"/>
    </row>
    <row r="58" spans="1:70" ht="16.5" customHeight="1">
      <c r="A58" s="124" t="s">
        <v>167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6"/>
    </row>
    <row r="59" spans="1:70" ht="36" customHeight="1">
      <c r="A59" s="57">
        <v>16</v>
      </c>
      <c r="B59" s="65" t="s">
        <v>168</v>
      </c>
      <c r="C59" s="128" t="s">
        <v>169</v>
      </c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12">
        <v>7.5</v>
      </c>
      <c r="P59" s="113"/>
      <c r="Q59" s="130">
        <f>O59*30</f>
        <v>225</v>
      </c>
      <c r="R59" s="120"/>
      <c r="S59" s="119">
        <f>W59</f>
        <v>225</v>
      </c>
      <c r="T59" s="120"/>
      <c r="U59" s="112"/>
      <c r="V59" s="113"/>
      <c r="W59" s="119">
        <f>Z59+AV59</f>
        <v>225</v>
      </c>
      <c r="X59" s="120"/>
      <c r="Y59" s="59"/>
      <c r="Z59" s="119">
        <f>Y59*30</f>
        <v>0</v>
      </c>
      <c r="AA59" s="120"/>
      <c r="AB59" s="119">
        <f>AD59+AF59+AH59</f>
        <v>0</v>
      </c>
      <c r="AC59" s="120"/>
      <c r="AD59" s="112"/>
      <c r="AE59" s="113"/>
      <c r="AF59" s="112"/>
      <c r="AG59" s="113"/>
      <c r="AH59" s="112"/>
      <c r="AI59" s="113"/>
      <c r="AJ59" s="119">
        <f>Z59-AB59</f>
        <v>0</v>
      </c>
      <c r="AK59" s="120"/>
      <c r="AL59" s="60" t="e">
        <f>AJ59/Z59*100</f>
        <v>#DIV/0!</v>
      </c>
      <c r="AM59" s="121"/>
      <c r="AN59" s="113"/>
      <c r="AO59" s="112"/>
      <c r="AP59" s="113"/>
      <c r="AQ59" s="112"/>
      <c r="AR59" s="113"/>
      <c r="AS59" s="112"/>
      <c r="AT59" s="113"/>
      <c r="AU59" s="59">
        <v>7.5</v>
      </c>
      <c r="AV59" s="119">
        <f>AU59*30</f>
        <v>225</v>
      </c>
      <c r="AW59" s="120"/>
      <c r="AX59" s="119">
        <f>AZ59+BB59+BD59</f>
        <v>0</v>
      </c>
      <c r="AY59" s="133"/>
      <c r="AZ59" s="112"/>
      <c r="BA59" s="113"/>
      <c r="BB59" s="112"/>
      <c r="BC59" s="113"/>
      <c r="BD59" s="112"/>
      <c r="BE59" s="113"/>
      <c r="BF59" s="119">
        <f>AV59-AX59</f>
        <v>225</v>
      </c>
      <c r="BG59" s="120"/>
      <c r="BH59" s="60">
        <f t="shared" ref="BH59:BH60" si="33">BF59/AV59*100</f>
        <v>100</v>
      </c>
      <c r="BI59" s="121"/>
      <c r="BJ59" s="113"/>
      <c r="BK59" s="112"/>
      <c r="BL59" s="131"/>
      <c r="BM59" s="112"/>
      <c r="BN59" s="113"/>
      <c r="BO59" s="112"/>
      <c r="BP59" s="131"/>
      <c r="BQ59" s="217" t="s">
        <v>99</v>
      </c>
      <c r="BR59" s="217"/>
    </row>
    <row r="60" spans="1:70" ht="16.5" customHeight="1">
      <c r="A60" s="68"/>
      <c r="B60" s="69"/>
      <c r="C60" s="163" t="s">
        <v>117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1"/>
      <c r="O60" s="165">
        <f>SUM(O59:P59)</f>
        <v>7.5</v>
      </c>
      <c r="P60" s="166"/>
      <c r="Q60" s="165">
        <f>SUM(Q59:R59)</f>
        <v>225</v>
      </c>
      <c r="R60" s="166"/>
      <c r="S60" s="165">
        <f>SUM(S59:T59)</f>
        <v>225</v>
      </c>
      <c r="T60" s="166"/>
      <c r="U60" s="165">
        <f>SUM(U59:V59)</f>
        <v>0</v>
      </c>
      <c r="V60" s="166"/>
      <c r="W60" s="165">
        <f>SUM(W59:X59)</f>
        <v>225</v>
      </c>
      <c r="X60" s="166"/>
      <c r="Y60" s="70">
        <f>SUM(Y59)</f>
        <v>0</v>
      </c>
      <c r="Z60" s="165">
        <f>SUM(Z59:AA59)</f>
        <v>0</v>
      </c>
      <c r="AA60" s="166"/>
      <c r="AB60" s="165">
        <f>SUM(AB59:AC59)</f>
        <v>0</v>
      </c>
      <c r="AC60" s="166"/>
      <c r="AD60" s="165">
        <f>SUM(AD59:AE59)</f>
        <v>0</v>
      </c>
      <c r="AE60" s="166"/>
      <c r="AF60" s="165">
        <f>SUM(AF59:AG59)</f>
        <v>0</v>
      </c>
      <c r="AG60" s="166"/>
      <c r="AH60" s="165">
        <f>SUM(AH59:AI59)</f>
        <v>0</v>
      </c>
      <c r="AI60" s="166"/>
      <c r="AJ60" s="165">
        <f>SUM(AJ59:AK59)</f>
        <v>0</v>
      </c>
      <c r="AK60" s="166"/>
      <c r="AL60" s="71"/>
      <c r="AM60" s="72"/>
      <c r="AN60" s="73"/>
      <c r="AO60" s="167"/>
      <c r="AP60" s="168"/>
      <c r="AQ60" s="167"/>
      <c r="AR60" s="168"/>
      <c r="AS60" s="167"/>
      <c r="AT60" s="168"/>
      <c r="AU60" s="70">
        <f>SUM(AU59)</f>
        <v>7.5</v>
      </c>
      <c r="AV60" s="165">
        <f>SUM(AV59:AW59)</f>
        <v>225</v>
      </c>
      <c r="AW60" s="166"/>
      <c r="AX60" s="165">
        <f>SUM(AX59:AY59)</f>
        <v>0</v>
      </c>
      <c r="AY60" s="166"/>
      <c r="AZ60" s="165">
        <f>SUM(AZ59:BA59)</f>
        <v>0</v>
      </c>
      <c r="BA60" s="166"/>
      <c r="BB60" s="165">
        <f>SUM(BB59:BC59)</f>
        <v>0</v>
      </c>
      <c r="BC60" s="166"/>
      <c r="BD60" s="165">
        <f>SUM(BD59:BE59)</f>
        <v>0</v>
      </c>
      <c r="BE60" s="166"/>
      <c r="BF60" s="165">
        <f>SUM(BF59:BG59)</f>
        <v>225</v>
      </c>
      <c r="BG60" s="166"/>
      <c r="BH60" s="74">
        <f t="shared" si="33"/>
        <v>100</v>
      </c>
      <c r="BI60" s="169"/>
      <c r="BJ60" s="146"/>
      <c r="BK60" s="163"/>
      <c r="BL60" s="161"/>
      <c r="BM60" s="163"/>
      <c r="BN60" s="161"/>
      <c r="BO60" s="163"/>
      <c r="BP60" s="161"/>
      <c r="BQ60" s="160"/>
      <c r="BR60" s="161"/>
    </row>
    <row r="61" spans="1:70" ht="17.25" customHeight="1">
      <c r="A61" s="75"/>
      <c r="B61" s="76"/>
      <c r="C61" s="115" t="s">
        <v>170</v>
      </c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16"/>
      <c r="O61" s="115">
        <f>O38+O52+O57+O60</f>
        <v>82.5</v>
      </c>
      <c r="P61" s="116"/>
      <c r="Q61" s="115">
        <f>Q38+Q52+Q57+Q60</f>
        <v>2475</v>
      </c>
      <c r="R61" s="116"/>
      <c r="S61" s="115">
        <f>S38+S52+S57+S60</f>
        <v>1800</v>
      </c>
      <c r="T61" s="116"/>
      <c r="U61" s="115">
        <f>U38+U52+U57+U60</f>
        <v>22.5</v>
      </c>
      <c r="V61" s="116"/>
      <c r="W61" s="115">
        <f>W38+W52+W57+W60</f>
        <v>1800</v>
      </c>
      <c r="X61" s="116"/>
      <c r="Y61" s="77">
        <f>Y60+Y57+Y52+Y38</f>
        <v>28.5</v>
      </c>
      <c r="Z61" s="115">
        <f>Z38+Z52+Z57+Z60</f>
        <v>855</v>
      </c>
      <c r="AA61" s="116"/>
      <c r="AB61" s="115">
        <f>AB38+AB52+AB57+AB60</f>
        <v>314</v>
      </c>
      <c r="AC61" s="116"/>
      <c r="AD61" s="115">
        <f>AD38+AD52+AD57+AD60</f>
        <v>162</v>
      </c>
      <c r="AE61" s="116"/>
      <c r="AF61" s="115">
        <f>AF38+AF52+AF57+AF60</f>
        <v>0</v>
      </c>
      <c r="AG61" s="116"/>
      <c r="AH61" s="115">
        <f>AH38+AH52+AH57+AH60</f>
        <v>152</v>
      </c>
      <c r="AI61" s="116"/>
      <c r="AJ61" s="115">
        <f>AJ38+AJ52+AJ57+AJ60</f>
        <v>541</v>
      </c>
      <c r="AK61" s="116"/>
      <c r="AL61" s="78"/>
      <c r="AM61" s="118"/>
      <c r="AN61" s="116"/>
      <c r="AO61" s="115"/>
      <c r="AP61" s="116"/>
      <c r="AQ61" s="115"/>
      <c r="AR61" s="116"/>
      <c r="AS61" s="115"/>
      <c r="AT61" s="116"/>
      <c r="AU61" s="77">
        <f>AU60+AU57+AU52+AU38</f>
        <v>31.5</v>
      </c>
      <c r="AV61" s="115">
        <f>AV38+AV52+AV57+AV60</f>
        <v>945</v>
      </c>
      <c r="AW61" s="116"/>
      <c r="AX61" s="115">
        <f>AX38+AX52+AX57+AX60</f>
        <v>154</v>
      </c>
      <c r="AY61" s="116"/>
      <c r="AZ61" s="115">
        <f>AZ38+AZ52+AZ57+AZ60</f>
        <v>80</v>
      </c>
      <c r="BA61" s="116"/>
      <c r="BB61" s="115">
        <f>BB38+BB52+BB57+BB60</f>
        <v>0</v>
      </c>
      <c r="BC61" s="116"/>
      <c r="BD61" s="115">
        <f>BD38+BD52+BD57+BD60</f>
        <v>74</v>
      </c>
      <c r="BE61" s="116"/>
      <c r="BF61" s="115">
        <f>BF38+BF52+BF57+BF60</f>
        <v>791</v>
      </c>
      <c r="BG61" s="116"/>
      <c r="BH61" s="78"/>
      <c r="BI61" s="118"/>
      <c r="BJ61" s="116"/>
      <c r="BK61" s="115"/>
      <c r="BL61" s="116"/>
      <c r="BM61" s="115"/>
      <c r="BN61" s="116"/>
      <c r="BO61" s="115"/>
      <c r="BP61" s="116"/>
      <c r="BQ61" s="117"/>
      <c r="BR61" s="116"/>
    </row>
    <row r="62" spans="1:70" ht="16.5" customHeight="1">
      <c r="A62" s="124" t="s">
        <v>171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6"/>
    </row>
    <row r="63" spans="1:70" ht="14.25" customHeight="1">
      <c r="A63" s="57">
        <v>1</v>
      </c>
      <c r="B63" s="65"/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12"/>
      <c r="P63" s="113"/>
      <c r="Q63" s="130">
        <f t="shared" ref="Q63:Q64" si="34">O63*30</f>
        <v>0</v>
      </c>
      <c r="R63" s="120"/>
      <c r="S63" s="119">
        <f t="shared" ref="S63:S64" si="35">W63</f>
        <v>0</v>
      </c>
      <c r="T63" s="120"/>
      <c r="U63" s="112"/>
      <c r="V63" s="113"/>
      <c r="W63" s="119">
        <f t="shared" ref="W63:W64" si="36">Z63+AV63</f>
        <v>0</v>
      </c>
      <c r="X63" s="120"/>
      <c r="Y63" s="59"/>
      <c r="Z63" s="119">
        <f t="shared" ref="Z63:Z64" si="37">Y63*30</f>
        <v>0</v>
      </c>
      <c r="AA63" s="120"/>
      <c r="AB63" s="119">
        <f t="shared" ref="AB63:AB64" si="38">AD63+AF63+AH63</f>
        <v>0</v>
      </c>
      <c r="AC63" s="120"/>
      <c r="AD63" s="112"/>
      <c r="AE63" s="113"/>
      <c r="AF63" s="112"/>
      <c r="AG63" s="113"/>
      <c r="AH63" s="112"/>
      <c r="AI63" s="113"/>
      <c r="AJ63" s="119">
        <f t="shared" ref="AJ63:AJ64" si="39">Z63-AB63</f>
        <v>0</v>
      </c>
      <c r="AK63" s="120"/>
      <c r="AL63" s="60" t="e">
        <f t="shared" ref="AL63:AL64" si="40">AJ63/Z63*100</f>
        <v>#DIV/0!</v>
      </c>
      <c r="AM63" s="121"/>
      <c r="AN63" s="113"/>
      <c r="AO63" s="112"/>
      <c r="AP63" s="113"/>
      <c r="AQ63" s="112"/>
      <c r="AR63" s="113"/>
      <c r="AS63" s="112"/>
      <c r="AT63" s="113"/>
      <c r="AU63" s="59"/>
      <c r="AV63" s="119">
        <f t="shared" ref="AV63:AV64" si="41">AU63*30</f>
        <v>0</v>
      </c>
      <c r="AW63" s="120"/>
      <c r="AX63" s="119">
        <f t="shared" ref="AX63:AX64" si="42">AZ63+BB63+BD63</f>
        <v>0</v>
      </c>
      <c r="AY63" s="133"/>
      <c r="AZ63" s="112"/>
      <c r="BA63" s="113"/>
      <c r="BB63" s="112"/>
      <c r="BC63" s="113"/>
      <c r="BD63" s="112"/>
      <c r="BE63" s="113"/>
      <c r="BF63" s="119">
        <f t="shared" ref="BF63:BF64" si="43">AV63-AX63</f>
        <v>0</v>
      </c>
      <c r="BG63" s="120"/>
      <c r="BH63" s="60" t="e">
        <f t="shared" ref="BH63:BH64" si="44">BF63/AV63*100</f>
        <v>#DIV/0!</v>
      </c>
      <c r="BI63" s="121"/>
      <c r="BJ63" s="113"/>
      <c r="BK63" s="112"/>
      <c r="BL63" s="131"/>
      <c r="BM63" s="112"/>
      <c r="BN63" s="113"/>
      <c r="BO63" s="112"/>
      <c r="BP63" s="131"/>
      <c r="BQ63" s="132"/>
      <c r="BR63" s="113"/>
    </row>
    <row r="64" spans="1:70" ht="15.75" customHeight="1">
      <c r="A64" s="57">
        <v>2</v>
      </c>
      <c r="B64" s="65"/>
      <c r="C64" s="128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12"/>
      <c r="P64" s="113"/>
      <c r="Q64" s="130">
        <f t="shared" si="34"/>
        <v>0</v>
      </c>
      <c r="R64" s="120"/>
      <c r="S64" s="119">
        <f t="shared" si="35"/>
        <v>0</v>
      </c>
      <c r="T64" s="120"/>
      <c r="U64" s="112"/>
      <c r="V64" s="113"/>
      <c r="W64" s="119">
        <f t="shared" si="36"/>
        <v>0</v>
      </c>
      <c r="X64" s="120"/>
      <c r="Y64" s="59"/>
      <c r="Z64" s="119">
        <f t="shared" si="37"/>
        <v>0</v>
      </c>
      <c r="AA64" s="120"/>
      <c r="AB64" s="119">
        <f t="shared" si="38"/>
        <v>0</v>
      </c>
      <c r="AC64" s="120"/>
      <c r="AD64" s="112"/>
      <c r="AE64" s="113"/>
      <c r="AF64" s="112"/>
      <c r="AG64" s="113"/>
      <c r="AH64" s="112"/>
      <c r="AI64" s="113"/>
      <c r="AJ64" s="119">
        <f t="shared" si="39"/>
        <v>0</v>
      </c>
      <c r="AK64" s="120"/>
      <c r="AL64" s="60" t="e">
        <f t="shared" si="40"/>
        <v>#DIV/0!</v>
      </c>
      <c r="AM64" s="121"/>
      <c r="AN64" s="113"/>
      <c r="AO64" s="112"/>
      <c r="AP64" s="113"/>
      <c r="AQ64" s="112"/>
      <c r="AR64" s="113"/>
      <c r="AS64" s="112"/>
      <c r="AT64" s="113"/>
      <c r="AU64" s="59"/>
      <c r="AV64" s="119">
        <f t="shared" si="41"/>
        <v>0</v>
      </c>
      <c r="AW64" s="120"/>
      <c r="AX64" s="119">
        <f t="shared" si="42"/>
        <v>0</v>
      </c>
      <c r="AY64" s="133"/>
      <c r="AZ64" s="112"/>
      <c r="BA64" s="113"/>
      <c r="BB64" s="112"/>
      <c r="BC64" s="113"/>
      <c r="BD64" s="112"/>
      <c r="BE64" s="113"/>
      <c r="BF64" s="119">
        <f t="shared" si="43"/>
        <v>0</v>
      </c>
      <c r="BG64" s="120"/>
      <c r="BH64" s="60" t="e">
        <f t="shared" si="44"/>
        <v>#DIV/0!</v>
      </c>
      <c r="BI64" s="121"/>
      <c r="BJ64" s="113"/>
      <c r="BK64" s="112"/>
      <c r="BL64" s="131"/>
      <c r="BM64" s="112"/>
      <c r="BN64" s="113"/>
      <c r="BO64" s="112"/>
      <c r="BP64" s="131"/>
      <c r="BQ64" s="132"/>
      <c r="BR64" s="113"/>
    </row>
    <row r="65" spans="1:70" ht="16.5" customHeight="1">
      <c r="A65" s="79"/>
      <c r="B65" s="80"/>
      <c r="C65" s="81"/>
      <c r="D65" s="81"/>
      <c r="E65" s="81"/>
      <c r="F65" s="81"/>
      <c r="G65" s="81"/>
      <c r="H65" s="81"/>
      <c r="I65" s="81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155" t="s">
        <v>172</v>
      </c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79"/>
      <c r="AL65" s="81"/>
      <c r="AM65" s="79"/>
      <c r="AN65" s="79"/>
      <c r="AO65" s="79"/>
      <c r="AP65" s="79"/>
      <c r="AQ65" s="79"/>
      <c r="AR65" s="79"/>
      <c r="AS65" s="79"/>
      <c r="AT65" s="79"/>
      <c r="AU65" s="82"/>
      <c r="AV65" s="79"/>
      <c r="AW65" s="79"/>
      <c r="AX65" s="79"/>
      <c r="AY65" s="79"/>
      <c r="AZ65" s="79"/>
      <c r="BA65" s="150" t="s">
        <v>173</v>
      </c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81"/>
      <c r="BN65" s="81"/>
      <c r="BO65" s="81"/>
      <c r="BP65" s="79"/>
      <c r="BQ65" s="79"/>
      <c r="BR65" s="79"/>
    </row>
    <row r="66" spans="1:70" ht="12" customHeight="1">
      <c r="A66" s="79"/>
      <c r="B66" s="80"/>
      <c r="C66" s="81"/>
      <c r="D66" s="81"/>
      <c r="E66" s="81"/>
      <c r="F66" s="81"/>
      <c r="G66" s="83" t="s">
        <v>57</v>
      </c>
      <c r="H66" s="157" t="s">
        <v>174</v>
      </c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6"/>
      <c r="AH66" s="157" t="s">
        <v>175</v>
      </c>
      <c r="AI66" s="125"/>
      <c r="AJ66" s="125"/>
      <c r="AK66" s="126"/>
      <c r="AL66" s="157" t="s">
        <v>176</v>
      </c>
      <c r="AM66" s="125"/>
      <c r="AN66" s="125"/>
      <c r="AO66" s="125"/>
      <c r="AP66" s="126"/>
      <c r="AQ66" s="157" t="s">
        <v>177</v>
      </c>
      <c r="AR66" s="125"/>
      <c r="AS66" s="125"/>
      <c r="AT66" s="125"/>
      <c r="AU66" s="125"/>
      <c r="AV66" s="125"/>
      <c r="AW66" s="125"/>
      <c r="AX66" s="125"/>
      <c r="AY66" s="126"/>
      <c r="AZ66" s="81"/>
      <c r="BA66" s="157" t="s">
        <v>178</v>
      </c>
      <c r="BB66" s="125"/>
      <c r="BC66" s="125"/>
      <c r="BD66" s="125"/>
      <c r="BE66" s="125"/>
      <c r="BF66" s="125"/>
      <c r="BG66" s="125"/>
      <c r="BH66" s="125"/>
      <c r="BI66" s="125"/>
      <c r="BJ66" s="126"/>
      <c r="BK66" s="157" t="s">
        <v>179</v>
      </c>
      <c r="BL66" s="125"/>
      <c r="BM66" s="125"/>
      <c r="BN66" s="125"/>
      <c r="BO66" s="125"/>
      <c r="BP66" s="125"/>
      <c r="BQ66" s="126"/>
      <c r="BR66" s="84"/>
    </row>
    <row r="67" spans="1:70" ht="16.5" customHeight="1">
      <c r="A67" s="79"/>
      <c r="B67" s="80"/>
      <c r="C67" s="81"/>
      <c r="D67" s="81"/>
      <c r="E67" s="81"/>
      <c r="F67" s="81"/>
      <c r="G67" s="83" t="s">
        <v>180</v>
      </c>
      <c r="H67" s="158" t="s">
        <v>182</v>
      </c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6"/>
      <c r="AH67" s="124">
        <v>6</v>
      </c>
      <c r="AI67" s="125"/>
      <c r="AJ67" s="125"/>
      <c r="AK67" s="126"/>
      <c r="AL67" s="124">
        <v>270</v>
      </c>
      <c r="AM67" s="125"/>
      <c r="AN67" s="125"/>
      <c r="AO67" s="125"/>
      <c r="AP67" s="126"/>
      <c r="AQ67" s="124" t="s">
        <v>183</v>
      </c>
      <c r="AR67" s="125"/>
      <c r="AS67" s="125"/>
      <c r="AT67" s="125"/>
      <c r="AU67" s="125"/>
      <c r="AV67" s="125"/>
      <c r="AW67" s="125"/>
      <c r="AX67" s="125"/>
      <c r="AY67" s="126"/>
      <c r="AZ67" s="80"/>
      <c r="BA67" s="158" t="s">
        <v>185</v>
      </c>
      <c r="BB67" s="125"/>
      <c r="BC67" s="125"/>
      <c r="BD67" s="125"/>
      <c r="BE67" s="125"/>
      <c r="BF67" s="125"/>
      <c r="BG67" s="125"/>
      <c r="BH67" s="125"/>
      <c r="BI67" s="125"/>
      <c r="BJ67" s="126"/>
      <c r="BK67" s="124">
        <v>8</v>
      </c>
      <c r="BL67" s="125"/>
      <c r="BM67" s="125"/>
      <c r="BN67" s="125"/>
      <c r="BO67" s="125"/>
      <c r="BP67" s="125"/>
      <c r="BQ67" s="126"/>
      <c r="BR67" s="79"/>
    </row>
    <row r="68" spans="1:70" ht="15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2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82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ht="15.75" customHeight="1">
      <c r="A69" s="79"/>
      <c r="B69" s="154" t="s">
        <v>188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79"/>
      <c r="W69" s="79"/>
      <c r="X69" s="79"/>
      <c r="Y69" s="82"/>
      <c r="Z69" s="79"/>
      <c r="AA69" s="79"/>
      <c r="AB69" s="79"/>
      <c r="AC69" s="79"/>
      <c r="AD69" s="154" t="s">
        <v>189</v>
      </c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79"/>
      <c r="BR69" s="79"/>
    </row>
    <row r="70" spans="1:70" ht="15.75" customHeight="1">
      <c r="A70" s="7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79"/>
      <c r="W70" s="79"/>
      <c r="X70" s="79"/>
      <c r="Y70" s="82"/>
      <c r="Z70" s="79"/>
      <c r="AA70" s="79"/>
      <c r="AB70" s="79"/>
      <c r="AC70" s="79"/>
      <c r="AD70" s="81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ht="15.75" customHeight="1">
      <c r="A71" s="7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79"/>
      <c r="W71" s="79"/>
      <c r="X71" s="79"/>
      <c r="Y71" s="82"/>
      <c r="Z71" s="79"/>
      <c r="AA71" s="79"/>
      <c r="AB71" s="79"/>
      <c r="AC71" s="79"/>
      <c r="AD71" s="81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ht="15.75" customHeight="1">
      <c r="A72" s="7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79"/>
      <c r="W72" s="79"/>
      <c r="X72" s="79"/>
      <c r="Y72" s="82"/>
      <c r="Z72" s="79"/>
      <c r="AA72" s="79"/>
      <c r="AB72" s="79"/>
      <c r="AC72" s="79"/>
      <c r="AD72" s="81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5.75" customHeight="1">
      <c r="A73" s="79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79"/>
      <c r="W73" s="79"/>
      <c r="X73" s="79"/>
      <c r="Y73" s="82"/>
      <c r="Z73" s="79"/>
      <c r="AA73" s="79"/>
      <c r="AB73" s="79"/>
      <c r="AC73" s="79"/>
      <c r="AD73" s="81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70" ht="15.75" customHeight="1">
      <c r="A74" s="79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79"/>
      <c r="W74" s="79"/>
      <c r="X74" s="79"/>
      <c r="Y74" s="82"/>
      <c r="Z74" s="79"/>
      <c r="AA74" s="79"/>
      <c r="AB74" s="79"/>
      <c r="AC74" s="79"/>
      <c r="AD74" s="81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</row>
    <row r="75" spans="1:70" ht="12.75" customHeight="1">
      <c r="Y75" s="85"/>
      <c r="AU75" s="85"/>
    </row>
    <row r="76" spans="1:70" ht="12.75" customHeight="1">
      <c r="Y76" s="85"/>
      <c r="AU76" s="85"/>
    </row>
    <row r="77" spans="1:70" ht="12.75" customHeight="1">
      <c r="Y77" s="85"/>
      <c r="AU77" s="85"/>
    </row>
    <row r="78" spans="1:70" ht="12.75" customHeight="1">
      <c r="Y78" s="85"/>
      <c r="AU78" s="85"/>
    </row>
    <row r="79" spans="1:70" ht="12.75" customHeight="1">
      <c r="Y79" s="85"/>
      <c r="AU79" s="85"/>
    </row>
    <row r="80" spans="1:70" ht="12.75" customHeight="1">
      <c r="Y80" s="85"/>
      <c r="AU80" s="85"/>
    </row>
    <row r="81" spans="25:47" ht="12.75" customHeight="1">
      <c r="Y81" s="85"/>
      <c r="AU81" s="85"/>
    </row>
    <row r="82" spans="25:47" ht="12.75" customHeight="1">
      <c r="Y82" s="85"/>
      <c r="AU82" s="85"/>
    </row>
    <row r="83" spans="25:47" ht="12.75" customHeight="1">
      <c r="Y83" s="85"/>
      <c r="AU83" s="85"/>
    </row>
    <row r="84" spans="25:47" ht="12.75" customHeight="1">
      <c r="Y84" s="85"/>
      <c r="AU84" s="85"/>
    </row>
    <row r="85" spans="25:47" ht="12.75" customHeight="1">
      <c r="Y85" s="85"/>
      <c r="AU85" s="85"/>
    </row>
    <row r="86" spans="25:47" ht="12.75" customHeight="1">
      <c r="Y86" s="85"/>
      <c r="AU86" s="85"/>
    </row>
    <row r="87" spans="25:47" ht="12.75" customHeight="1">
      <c r="Y87" s="85"/>
      <c r="AU87" s="85"/>
    </row>
    <row r="88" spans="25:47" ht="12.75" customHeight="1">
      <c r="Y88" s="85"/>
      <c r="AU88" s="85"/>
    </row>
    <row r="89" spans="25:47" ht="12.75" customHeight="1">
      <c r="Y89" s="85"/>
      <c r="AU89" s="85"/>
    </row>
    <row r="90" spans="25:47" ht="12.75" customHeight="1">
      <c r="Y90" s="85"/>
      <c r="AU90" s="85"/>
    </row>
    <row r="91" spans="25:47" ht="12.75" customHeight="1">
      <c r="Y91" s="85"/>
      <c r="AU91" s="85"/>
    </row>
    <row r="92" spans="25:47" ht="12.75" customHeight="1">
      <c r="Y92" s="85"/>
      <c r="AU92" s="85"/>
    </row>
    <row r="93" spans="25:47" ht="12.75" customHeight="1">
      <c r="Y93" s="85"/>
      <c r="AU93" s="85"/>
    </row>
    <row r="94" spans="25:47" ht="12.75" customHeight="1">
      <c r="Y94" s="85"/>
      <c r="AU94" s="85"/>
    </row>
    <row r="95" spans="25:47" ht="12.75" customHeight="1">
      <c r="Y95" s="85"/>
      <c r="AU95" s="85"/>
    </row>
    <row r="96" spans="25:47" ht="12.75" customHeight="1">
      <c r="Y96" s="85"/>
      <c r="AU96" s="85"/>
    </row>
    <row r="97" spans="25:47" ht="12.75" customHeight="1">
      <c r="Y97" s="85"/>
      <c r="AU97" s="85"/>
    </row>
    <row r="98" spans="25:47" ht="12.75" customHeight="1">
      <c r="Y98" s="85"/>
      <c r="AU98" s="85"/>
    </row>
    <row r="99" spans="25:47" ht="12.75" customHeight="1">
      <c r="Y99" s="85"/>
      <c r="AU99" s="85"/>
    </row>
    <row r="100" spans="25:47" ht="12.75" customHeight="1">
      <c r="Y100" s="85"/>
      <c r="AU100" s="85"/>
    </row>
    <row r="101" spans="25:47" ht="12.75" customHeight="1">
      <c r="Y101" s="85"/>
      <c r="AU101" s="85"/>
    </row>
    <row r="102" spans="25:47" ht="12.75" customHeight="1">
      <c r="Y102" s="85"/>
      <c r="AU102" s="85"/>
    </row>
    <row r="103" spans="25:47" ht="12.75" customHeight="1">
      <c r="Y103" s="85"/>
      <c r="AU103" s="85"/>
    </row>
    <row r="104" spans="25:47" ht="12.75" customHeight="1">
      <c r="Y104" s="85"/>
      <c r="AU104" s="85"/>
    </row>
    <row r="105" spans="25:47" ht="12.75" customHeight="1">
      <c r="Y105" s="85"/>
      <c r="AU105" s="85"/>
    </row>
    <row r="106" spans="25:47" ht="12.75" customHeight="1">
      <c r="Y106" s="85"/>
      <c r="AU106" s="85"/>
    </row>
    <row r="107" spans="25:47" ht="12.75" customHeight="1">
      <c r="Y107" s="85"/>
      <c r="AU107" s="85"/>
    </row>
    <row r="108" spans="25:47" ht="12.75" customHeight="1">
      <c r="Y108" s="85"/>
      <c r="AU108" s="85"/>
    </row>
    <row r="109" spans="25:47" ht="12.75" customHeight="1">
      <c r="Y109" s="85"/>
      <c r="AU109" s="85"/>
    </row>
    <row r="110" spans="25:47" ht="12.75" customHeight="1">
      <c r="Y110" s="85"/>
      <c r="AU110" s="85"/>
    </row>
    <row r="111" spans="25:47" ht="12.75" customHeight="1">
      <c r="Y111" s="85"/>
      <c r="AU111" s="85"/>
    </row>
    <row r="112" spans="25:47" ht="12.75" customHeight="1">
      <c r="Y112" s="85"/>
      <c r="AU112" s="85"/>
    </row>
    <row r="113" spans="25:47" ht="12.75" customHeight="1">
      <c r="Y113" s="85"/>
      <c r="AU113" s="85"/>
    </row>
    <row r="114" spans="25:47" ht="12.75" customHeight="1">
      <c r="Y114" s="85"/>
      <c r="AU114" s="85"/>
    </row>
    <row r="115" spans="25:47" ht="12.75" customHeight="1">
      <c r="Y115" s="85"/>
      <c r="AU115" s="85"/>
    </row>
    <row r="116" spans="25:47" ht="12.75" customHeight="1">
      <c r="Y116" s="85"/>
      <c r="AU116" s="85"/>
    </row>
    <row r="117" spans="25:47" ht="12.75" customHeight="1">
      <c r="Y117" s="85"/>
      <c r="AU117" s="85"/>
    </row>
    <row r="118" spans="25:47" ht="12.75" customHeight="1">
      <c r="Y118" s="85"/>
      <c r="AU118" s="85"/>
    </row>
    <row r="119" spans="25:47" ht="12.75" customHeight="1">
      <c r="Y119" s="85"/>
      <c r="AU119" s="85"/>
    </row>
    <row r="120" spans="25:47" ht="12.75" customHeight="1">
      <c r="Y120" s="85"/>
      <c r="AU120" s="85"/>
    </row>
    <row r="121" spans="25:47" ht="12.75" customHeight="1">
      <c r="Y121" s="85"/>
      <c r="AU121" s="85"/>
    </row>
    <row r="122" spans="25:47" ht="12.75" customHeight="1">
      <c r="Y122" s="85"/>
      <c r="AU122" s="85"/>
    </row>
    <row r="123" spans="25:47" ht="12.75" customHeight="1">
      <c r="Y123" s="85"/>
      <c r="AU123" s="85"/>
    </row>
    <row r="124" spans="25:47" ht="12.75" customHeight="1">
      <c r="Y124" s="85"/>
      <c r="AU124" s="85"/>
    </row>
    <row r="125" spans="25:47" ht="12.75" customHeight="1">
      <c r="Y125" s="85"/>
      <c r="AU125" s="85"/>
    </row>
    <row r="126" spans="25:47" ht="12.75" customHeight="1">
      <c r="Y126" s="85"/>
      <c r="AU126" s="85"/>
    </row>
    <row r="127" spans="25:47" ht="12.75" customHeight="1">
      <c r="Y127" s="85"/>
      <c r="AU127" s="85"/>
    </row>
    <row r="128" spans="25:47" ht="12.75" customHeight="1">
      <c r="Y128" s="85"/>
      <c r="AU128" s="85"/>
    </row>
    <row r="129" spans="25:47" ht="12.75" customHeight="1">
      <c r="Y129" s="85"/>
      <c r="AU129" s="85"/>
    </row>
    <row r="130" spans="25:47" ht="12.75" customHeight="1">
      <c r="Y130" s="85"/>
      <c r="AU130" s="85"/>
    </row>
    <row r="131" spans="25:47" ht="12.75" customHeight="1">
      <c r="Y131" s="85"/>
      <c r="AU131" s="85"/>
    </row>
    <row r="132" spans="25:47" ht="12.75" customHeight="1">
      <c r="Y132" s="85"/>
      <c r="AU132" s="85"/>
    </row>
    <row r="133" spans="25:47" ht="12.75" customHeight="1">
      <c r="Y133" s="85"/>
      <c r="AU133" s="85"/>
    </row>
    <row r="134" spans="25:47" ht="12.75" customHeight="1">
      <c r="Y134" s="85"/>
      <c r="AU134" s="85"/>
    </row>
    <row r="135" spans="25:47" ht="12.75" customHeight="1">
      <c r="Y135" s="85"/>
      <c r="AU135" s="85"/>
    </row>
    <row r="136" spans="25:47" ht="12.75" customHeight="1">
      <c r="Y136" s="85"/>
      <c r="AU136" s="85"/>
    </row>
    <row r="137" spans="25:47" ht="12.75" customHeight="1">
      <c r="Y137" s="85"/>
      <c r="AU137" s="85"/>
    </row>
    <row r="138" spans="25:47" ht="12.75" customHeight="1">
      <c r="Y138" s="85"/>
      <c r="AU138" s="85"/>
    </row>
    <row r="139" spans="25:47" ht="12.75" customHeight="1">
      <c r="Y139" s="85"/>
      <c r="AU139" s="85"/>
    </row>
    <row r="140" spans="25:47" ht="12.75" customHeight="1">
      <c r="Y140" s="85"/>
      <c r="AU140" s="85"/>
    </row>
    <row r="141" spans="25:47" ht="12.75" customHeight="1">
      <c r="Y141" s="85"/>
      <c r="AU141" s="85"/>
    </row>
    <row r="142" spans="25:47" ht="12.75" customHeight="1">
      <c r="Y142" s="85"/>
      <c r="AU142" s="85"/>
    </row>
    <row r="143" spans="25:47" ht="12.75" customHeight="1">
      <c r="Y143" s="85"/>
      <c r="AU143" s="85"/>
    </row>
    <row r="144" spans="25:47" ht="12.75" customHeight="1">
      <c r="Y144" s="85"/>
      <c r="AU144" s="85"/>
    </row>
    <row r="145" spans="25:47" ht="12.75" customHeight="1">
      <c r="Y145" s="85"/>
      <c r="AU145" s="85"/>
    </row>
    <row r="146" spans="25:47" ht="12.75" customHeight="1">
      <c r="Y146" s="85"/>
      <c r="AU146" s="85"/>
    </row>
    <row r="147" spans="25:47" ht="12.75" customHeight="1">
      <c r="Y147" s="85"/>
      <c r="AU147" s="85"/>
    </row>
    <row r="148" spans="25:47" ht="12.75" customHeight="1">
      <c r="Y148" s="85"/>
      <c r="AU148" s="85"/>
    </row>
    <row r="149" spans="25:47" ht="12.75" customHeight="1">
      <c r="Y149" s="85"/>
      <c r="AU149" s="85"/>
    </row>
    <row r="150" spans="25:47" ht="12.75" customHeight="1">
      <c r="Y150" s="85"/>
      <c r="AU150" s="85"/>
    </row>
    <row r="151" spans="25:47" ht="12.75" customHeight="1">
      <c r="Y151" s="85"/>
      <c r="AU151" s="85"/>
    </row>
    <row r="152" spans="25:47" ht="12.75" customHeight="1">
      <c r="Y152" s="85"/>
      <c r="AU152" s="85"/>
    </row>
    <row r="153" spans="25:47" ht="12.75" customHeight="1">
      <c r="Y153" s="85"/>
      <c r="AU153" s="85"/>
    </row>
    <row r="154" spans="25:47" ht="12.75" customHeight="1">
      <c r="Y154" s="85"/>
      <c r="AU154" s="85"/>
    </row>
    <row r="155" spans="25:47" ht="12.75" customHeight="1">
      <c r="Y155" s="85"/>
      <c r="AU155" s="85"/>
    </row>
    <row r="156" spans="25:47" ht="12.75" customHeight="1">
      <c r="Y156" s="85"/>
      <c r="AU156" s="85"/>
    </row>
    <row r="157" spans="25:47" ht="12.75" customHeight="1">
      <c r="Y157" s="85"/>
      <c r="AU157" s="85"/>
    </row>
    <row r="158" spans="25:47" ht="12.75" customHeight="1">
      <c r="Y158" s="85"/>
      <c r="AU158" s="85"/>
    </row>
    <row r="159" spans="25:47" ht="12.75" customHeight="1">
      <c r="Y159" s="85"/>
      <c r="AU159" s="85"/>
    </row>
    <row r="160" spans="25:47" ht="12.75" customHeight="1">
      <c r="Y160" s="85"/>
      <c r="AU160" s="85"/>
    </row>
    <row r="161" spans="25:47" ht="12.75" customHeight="1">
      <c r="Y161" s="85"/>
      <c r="AU161" s="85"/>
    </row>
    <row r="162" spans="25:47" ht="12.75" customHeight="1">
      <c r="Y162" s="85"/>
      <c r="AU162" s="85"/>
    </row>
    <row r="163" spans="25:47" ht="12.75" customHeight="1">
      <c r="Y163" s="85"/>
      <c r="AU163" s="85"/>
    </row>
    <row r="164" spans="25:47" ht="12.75" customHeight="1">
      <c r="Y164" s="85"/>
      <c r="AU164" s="85"/>
    </row>
    <row r="165" spans="25:47" ht="12.75" customHeight="1">
      <c r="Y165" s="85"/>
      <c r="AU165" s="85"/>
    </row>
    <row r="166" spans="25:47" ht="12.75" customHeight="1">
      <c r="Y166" s="85"/>
      <c r="AU166" s="85"/>
    </row>
    <row r="167" spans="25:47" ht="12.75" customHeight="1">
      <c r="Y167" s="85"/>
      <c r="AU167" s="85"/>
    </row>
    <row r="168" spans="25:47" ht="12.75" customHeight="1">
      <c r="Y168" s="85"/>
      <c r="AU168" s="85"/>
    </row>
    <row r="169" spans="25:47" ht="12.75" customHeight="1">
      <c r="Y169" s="85"/>
      <c r="AU169" s="85"/>
    </row>
    <row r="170" spans="25:47" ht="12.75" customHeight="1">
      <c r="Y170" s="85"/>
      <c r="AU170" s="85"/>
    </row>
    <row r="171" spans="25:47" ht="12.75" customHeight="1">
      <c r="Y171" s="85"/>
      <c r="AU171" s="85"/>
    </row>
    <row r="172" spans="25:47" ht="12.75" customHeight="1">
      <c r="Y172" s="85"/>
      <c r="AU172" s="85"/>
    </row>
    <row r="173" spans="25:47" ht="12.75" customHeight="1">
      <c r="Y173" s="85"/>
      <c r="AU173" s="85"/>
    </row>
    <row r="174" spans="25:47" ht="12.75" customHeight="1">
      <c r="Y174" s="85"/>
      <c r="AU174" s="85"/>
    </row>
    <row r="175" spans="25:47" ht="12.75" customHeight="1">
      <c r="Y175" s="85"/>
      <c r="AU175" s="85"/>
    </row>
    <row r="176" spans="25:47" ht="12.75" customHeight="1">
      <c r="Y176" s="85"/>
      <c r="AU176" s="85"/>
    </row>
    <row r="177" spans="25:47" ht="12.75" customHeight="1">
      <c r="Y177" s="85"/>
      <c r="AU177" s="85"/>
    </row>
    <row r="178" spans="25:47" ht="12.75" customHeight="1">
      <c r="Y178" s="85"/>
      <c r="AU178" s="85"/>
    </row>
    <row r="179" spans="25:47" ht="12.75" customHeight="1">
      <c r="Y179" s="85"/>
      <c r="AU179" s="85"/>
    </row>
    <row r="180" spans="25:47" ht="12.75" customHeight="1">
      <c r="Y180" s="85"/>
      <c r="AU180" s="85"/>
    </row>
    <row r="181" spans="25:47" ht="12.75" customHeight="1">
      <c r="Y181" s="85"/>
      <c r="AU181" s="85"/>
    </row>
    <row r="182" spans="25:47" ht="12.75" customHeight="1">
      <c r="Y182" s="85"/>
      <c r="AU182" s="85"/>
    </row>
    <row r="183" spans="25:47" ht="12.75" customHeight="1">
      <c r="Y183" s="85"/>
      <c r="AU183" s="85"/>
    </row>
    <row r="184" spans="25:47" ht="12.75" customHeight="1">
      <c r="Y184" s="85"/>
      <c r="AU184" s="85"/>
    </row>
    <row r="185" spans="25:47" ht="12.75" customHeight="1">
      <c r="Y185" s="85"/>
      <c r="AU185" s="85"/>
    </row>
    <row r="186" spans="25:47" ht="12.75" customHeight="1">
      <c r="Y186" s="85"/>
      <c r="AU186" s="85"/>
    </row>
    <row r="187" spans="25:47" ht="12.75" customHeight="1">
      <c r="Y187" s="85"/>
      <c r="AU187" s="85"/>
    </row>
    <row r="188" spans="25:47" ht="12.75" customHeight="1">
      <c r="Y188" s="85"/>
      <c r="AU188" s="85"/>
    </row>
    <row r="189" spans="25:47" ht="12.75" customHeight="1">
      <c r="Y189" s="85"/>
      <c r="AU189" s="85"/>
    </row>
    <row r="190" spans="25:47" ht="12.75" customHeight="1">
      <c r="Y190" s="85"/>
      <c r="AU190" s="85"/>
    </row>
    <row r="191" spans="25:47" ht="12.75" customHeight="1">
      <c r="Y191" s="85"/>
      <c r="AU191" s="85"/>
    </row>
    <row r="192" spans="25:47" ht="12.75" customHeight="1">
      <c r="Y192" s="85"/>
      <c r="AU192" s="85"/>
    </row>
    <row r="193" spans="25:47" ht="12.75" customHeight="1">
      <c r="Y193" s="85"/>
      <c r="AU193" s="85"/>
    </row>
    <row r="194" spans="25:47" ht="12.75" customHeight="1">
      <c r="Y194" s="85"/>
      <c r="AU194" s="85"/>
    </row>
    <row r="195" spans="25:47" ht="12.75" customHeight="1">
      <c r="Y195" s="85"/>
      <c r="AU195" s="85"/>
    </row>
    <row r="196" spans="25:47" ht="12.75" customHeight="1">
      <c r="Y196" s="85"/>
      <c r="AU196" s="85"/>
    </row>
    <row r="197" spans="25:47" ht="12.75" customHeight="1">
      <c r="Y197" s="85"/>
      <c r="AU197" s="85"/>
    </row>
    <row r="198" spans="25:47" ht="12.75" customHeight="1">
      <c r="Y198" s="85"/>
      <c r="AU198" s="85"/>
    </row>
    <row r="199" spans="25:47" ht="12.75" customHeight="1">
      <c r="Y199" s="85"/>
      <c r="AU199" s="85"/>
    </row>
    <row r="200" spans="25:47" ht="12.75" customHeight="1">
      <c r="Y200" s="85"/>
      <c r="AU200" s="85"/>
    </row>
    <row r="201" spans="25:47" ht="12.75" customHeight="1">
      <c r="Y201" s="85"/>
      <c r="AU201" s="85"/>
    </row>
    <row r="202" spans="25:47" ht="12.75" customHeight="1">
      <c r="Y202" s="85"/>
      <c r="AU202" s="85"/>
    </row>
    <row r="203" spans="25:47" ht="12.75" customHeight="1">
      <c r="Y203" s="85"/>
      <c r="AU203" s="85"/>
    </row>
    <row r="204" spans="25:47" ht="12.75" customHeight="1">
      <c r="Y204" s="85"/>
      <c r="AU204" s="85"/>
    </row>
    <row r="205" spans="25:47" ht="12.75" customHeight="1">
      <c r="Y205" s="85"/>
      <c r="AU205" s="85"/>
    </row>
    <row r="206" spans="25:47" ht="12.75" customHeight="1">
      <c r="Y206" s="85"/>
      <c r="AU206" s="85"/>
    </row>
    <row r="207" spans="25:47" ht="12.75" customHeight="1">
      <c r="Y207" s="85"/>
      <c r="AU207" s="85"/>
    </row>
    <row r="208" spans="25:47" ht="12.75" customHeight="1">
      <c r="Y208" s="85"/>
      <c r="AU208" s="85"/>
    </row>
    <row r="209" spans="25:47" ht="12.75" customHeight="1">
      <c r="Y209" s="85"/>
      <c r="AU209" s="85"/>
    </row>
    <row r="210" spans="25:47" ht="12.75" customHeight="1">
      <c r="Y210" s="85"/>
      <c r="AU210" s="85"/>
    </row>
    <row r="211" spans="25:47" ht="12.75" customHeight="1">
      <c r="Y211" s="85"/>
      <c r="AU211" s="85"/>
    </row>
    <row r="212" spans="25:47" ht="12.75" customHeight="1">
      <c r="Y212" s="85"/>
      <c r="AU212" s="85"/>
    </row>
    <row r="213" spans="25:47" ht="12.75" customHeight="1">
      <c r="Y213" s="85"/>
      <c r="AU213" s="85"/>
    </row>
    <row r="214" spans="25:47" ht="12.75" customHeight="1">
      <c r="Y214" s="85"/>
      <c r="AU214" s="85"/>
    </row>
    <row r="215" spans="25:47" ht="12.75" customHeight="1">
      <c r="Y215" s="85"/>
      <c r="AU215" s="85"/>
    </row>
    <row r="216" spans="25:47" ht="12.75" customHeight="1">
      <c r="Y216" s="85"/>
      <c r="AU216" s="85"/>
    </row>
    <row r="217" spans="25:47" ht="12.75" customHeight="1">
      <c r="Y217" s="85"/>
      <c r="AU217" s="85"/>
    </row>
    <row r="218" spans="25:47" ht="12.75" customHeight="1">
      <c r="Y218" s="85"/>
      <c r="AU218" s="85"/>
    </row>
    <row r="219" spans="25:47" ht="12.75" customHeight="1">
      <c r="Y219" s="85"/>
      <c r="AU219" s="85"/>
    </row>
    <row r="220" spans="25:47" ht="12.75" customHeight="1">
      <c r="Y220" s="85"/>
      <c r="AU220" s="85"/>
    </row>
    <row r="221" spans="25:47" ht="12.75" customHeight="1">
      <c r="Y221" s="85"/>
      <c r="AU221" s="85"/>
    </row>
    <row r="222" spans="25:47" ht="12.75" customHeight="1">
      <c r="Y222" s="85"/>
      <c r="AU222" s="85"/>
    </row>
    <row r="223" spans="25:47" ht="12.75" customHeight="1">
      <c r="Y223" s="85"/>
      <c r="AU223" s="85"/>
    </row>
    <row r="224" spans="25:47" ht="12.75" customHeight="1">
      <c r="Y224" s="85"/>
      <c r="AU224" s="85"/>
    </row>
    <row r="225" spans="25:47" ht="12.75" customHeight="1">
      <c r="Y225" s="85"/>
      <c r="AU225" s="85"/>
    </row>
    <row r="226" spans="25:47" ht="12.75" customHeight="1">
      <c r="Y226" s="85"/>
      <c r="AU226" s="85"/>
    </row>
    <row r="227" spans="25:47" ht="12.75" customHeight="1">
      <c r="Y227" s="85"/>
      <c r="AU227" s="85"/>
    </row>
    <row r="228" spans="25:47" ht="12.75" customHeight="1">
      <c r="Y228" s="85"/>
      <c r="AU228" s="85"/>
    </row>
    <row r="229" spans="25:47" ht="12.75" customHeight="1">
      <c r="Y229" s="85"/>
      <c r="AU229" s="85"/>
    </row>
    <row r="230" spans="25:47" ht="12.75" customHeight="1">
      <c r="Y230" s="85"/>
      <c r="AU230" s="85"/>
    </row>
    <row r="231" spans="25:47" ht="12.75" customHeight="1">
      <c r="Y231" s="85"/>
      <c r="AU231" s="85"/>
    </row>
    <row r="232" spans="25:47" ht="12.75" customHeight="1">
      <c r="Y232" s="85"/>
      <c r="AU232" s="85"/>
    </row>
    <row r="233" spans="25:47" ht="12.75" customHeight="1">
      <c r="Y233" s="85"/>
      <c r="AU233" s="85"/>
    </row>
    <row r="234" spans="25:47" ht="12.75" customHeight="1">
      <c r="Y234" s="85"/>
      <c r="AU234" s="85"/>
    </row>
    <row r="235" spans="25:47" ht="12.75" customHeight="1">
      <c r="Y235" s="85"/>
      <c r="AU235" s="85"/>
    </row>
    <row r="236" spans="25:47" ht="12.75" customHeight="1">
      <c r="Y236" s="85"/>
      <c r="AU236" s="85"/>
    </row>
    <row r="237" spans="25:47" ht="12.75" customHeight="1">
      <c r="Y237" s="85"/>
      <c r="AU237" s="85"/>
    </row>
    <row r="238" spans="25:47" ht="12.75" customHeight="1">
      <c r="Y238" s="85"/>
      <c r="AU238" s="85"/>
    </row>
    <row r="239" spans="25:47" ht="12.75" customHeight="1">
      <c r="Y239" s="85"/>
      <c r="AU239" s="85"/>
    </row>
    <row r="240" spans="25:47" ht="12.75" customHeight="1">
      <c r="Y240" s="85"/>
      <c r="AU240" s="85"/>
    </row>
    <row r="241" spans="25:47" ht="12.75" customHeight="1">
      <c r="Y241" s="85"/>
      <c r="AU241" s="85"/>
    </row>
    <row r="242" spans="25:47" ht="12.75" customHeight="1">
      <c r="Y242" s="85"/>
      <c r="AU242" s="85"/>
    </row>
    <row r="243" spans="25:47" ht="12.75" customHeight="1">
      <c r="Y243" s="85"/>
      <c r="AU243" s="85"/>
    </row>
    <row r="244" spans="25:47" ht="12.75" customHeight="1">
      <c r="Y244" s="85"/>
      <c r="AU244" s="85"/>
    </row>
    <row r="245" spans="25:47" ht="12.75" customHeight="1">
      <c r="Y245" s="85"/>
      <c r="AU245" s="85"/>
    </row>
    <row r="246" spans="25:47" ht="12.75" customHeight="1">
      <c r="Y246" s="85"/>
      <c r="AU246" s="85"/>
    </row>
    <row r="247" spans="25:47" ht="12.75" customHeight="1">
      <c r="Y247" s="85"/>
      <c r="AU247" s="85"/>
    </row>
    <row r="248" spans="25:47" ht="12.75" customHeight="1">
      <c r="Y248" s="85"/>
      <c r="AU248" s="85"/>
    </row>
    <row r="249" spans="25:47" ht="12.75" customHeight="1">
      <c r="Y249" s="85"/>
      <c r="AU249" s="85"/>
    </row>
    <row r="250" spans="25:47" ht="12.75" customHeight="1">
      <c r="Y250" s="85"/>
      <c r="AU250" s="85"/>
    </row>
    <row r="251" spans="25:47" ht="12.75" customHeight="1">
      <c r="Y251" s="85"/>
      <c r="AU251" s="85"/>
    </row>
    <row r="252" spans="25:47" ht="12.75" customHeight="1">
      <c r="Y252" s="85"/>
      <c r="AU252" s="85"/>
    </row>
    <row r="253" spans="25:47" ht="12.75" customHeight="1">
      <c r="Y253" s="85"/>
      <c r="AU253" s="85"/>
    </row>
    <row r="254" spans="25:47" ht="12.75" customHeight="1">
      <c r="Y254" s="85"/>
      <c r="AU254" s="85"/>
    </row>
    <row r="255" spans="25:47" ht="12.75" customHeight="1">
      <c r="Y255" s="85"/>
      <c r="AU255" s="85"/>
    </row>
    <row r="256" spans="25:47" ht="12.75" customHeight="1">
      <c r="Y256" s="85"/>
      <c r="AU256" s="85"/>
    </row>
    <row r="257" spans="25:47" ht="12.75" customHeight="1">
      <c r="Y257" s="85"/>
      <c r="AU257" s="85"/>
    </row>
    <row r="258" spans="25:47" ht="12.75" customHeight="1">
      <c r="Y258" s="85"/>
      <c r="AU258" s="85"/>
    </row>
    <row r="259" spans="25:47" ht="12.75" customHeight="1">
      <c r="Y259" s="85"/>
      <c r="AU259" s="85"/>
    </row>
    <row r="260" spans="25:47" ht="12.75" customHeight="1">
      <c r="Y260" s="85"/>
      <c r="AU260" s="85"/>
    </row>
    <row r="261" spans="25:47" ht="12.75" customHeight="1">
      <c r="Y261" s="85"/>
      <c r="AU261" s="85"/>
    </row>
    <row r="262" spans="25:47" ht="12.75" customHeight="1">
      <c r="Y262" s="85"/>
      <c r="AU262" s="85"/>
    </row>
    <row r="263" spans="25:47" ht="12.75" customHeight="1">
      <c r="Y263" s="85"/>
      <c r="AU263" s="85"/>
    </row>
    <row r="264" spans="25:47" ht="12.75" customHeight="1">
      <c r="Y264" s="85"/>
      <c r="AU264" s="85"/>
    </row>
    <row r="265" spans="25:47" ht="12.75" customHeight="1">
      <c r="Y265" s="85"/>
      <c r="AU265" s="85"/>
    </row>
    <row r="266" spans="25:47" ht="12.75" customHeight="1">
      <c r="Y266" s="85"/>
      <c r="AU266" s="85"/>
    </row>
    <row r="267" spans="25:47" ht="12.75" customHeight="1">
      <c r="Y267" s="85"/>
      <c r="AU267" s="85"/>
    </row>
    <row r="268" spans="25:47" ht="12.75" customHeight="1">
      <c r="Y268" s="85"/>
      <c r="AU268" s="85"/>
    </row>
    <row r="269" spans="25:47" ht="12.75" customHeight="1">
      <c r="Y269" s="85"/>
      <c r="AU269" s="85"/>
    </row>
    <row r="270" spans="25:47" ht="15.75" customHeight="1"/>
    <row r="271" spans="25:47" ht="15.75" customHeight="1"/>
    <row r="272" spans="25:4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34">
    <mergeCell ref="AU29:AU33"/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B30:AC33"/>
    <mergeCell ref="AB23:AB24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AZ23:AZ24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38:AI38"/>
    <mergeCell ref="AJ38:AK38"/>
    <mergeCell ref="AM38:AN38"/>
    <mergeCell ref="AO38:AP38"/>
    <mergeCell ref="BK37:BL37"/>
    <mergeCell ref="BM37:BN37"/>
    <mergeCell ref="BO37:BP37"/>
    <mergeCell ref="AM37:AN37"/>
    <mergeCell ref="AO37:AP37"/>
    <mergeCell ref="AQ37:AR37"/>
    <mergeCell ref="AS37:AT37"/>
    <mergeCell ref="AV37:AW37"/>
    <mergeCell ref="AX37:AY37"/>
    <mergeCell ref="AZ37:BA37"/>
    <mergeCell ref="BB37:BC37"/>
    <mergeCell ref="BD37:BE37"/>
    <mergeCell ref="BF37:BG37"/>
    <mergeCell ref="BI37:BJ37"/>
    <mergeCell ref="BF38:BG38"/>
    <mergeCell ref="BI38:BJ38"/>
    <mergeCell ref="BK38:BL38"/>
    <mergeCell ref="BM38:BN38"/>
    <mergeCell ref="BO38:BP38"/>
    <mergeCell ref="C36:N36"/>
    <mergeCell ref="O36:P36"/>
    <mergeCell ref="BK35:BL35"/>
    <mergeCell ref="BM35:BN35"/>
    <mergeCell ref="BO35:BP35"/>
    <mergeCell ref="AB35:AC35"/>
    <mergeCell ref="AJ36:AK36"/>
    <mergeCell ref="AM36:AN36"/>
    <mergeCell ref="AO36:AP36"/>
    <mergeCell ref="AQ36:AR36"/>
    <mergeCell ref="AS36:AT36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F35:AG35"/>
    <mergeCell ref="BB35:BC35"/>
    <mergeCell ref="BD35:BE35"/>
    <mergeCell ref="AC23:AC24"/>
    <mergeCell ref="T23:T24"/>
    <mergeCell ref="U23:U24"/>
    <mergeCell ref="W23:W24"/>
    <mergeCell ref="X23:X24"/>
    <mergeCell ref="Y23:Y24"/>
    <mergeCell ref="Z23:Z24"/>
    <mergeCell ref="AA23:AA24"/>
    <mergeCell ref="AD35:AE35"/>
    <mergeCell ref="A34:BR34"/>
    <mergeCell ref="C28:N33"/>
    <mergeCell ref="C35:N35"/>
    <mergeCell ref="O35:P35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D31:AE33"/>
    <mergeCell ref="AY23:AY24"/>
    <mergeCell ref="AH35:AI35"/>
    <mergeCell ref="AJ35:AK35"/>
    <mergeCell ref="AM35:AN35"/>
    <mergeCell ref="AO35:AP35"/>
    <mergeCell ref="BK36:BL36"/>
    <mergeCell ref="BM36:BN36"/>
    <mergeCell ref="BO36:BP36"/>
    <mergeCell ref="AV36:AW36"/>
    <mergeCell ref="AX36:AY36"/>
    <mergeCell ref="AZ36:BA36"/>
    <mergeCell ref="BB36:BC36"/>
    <mergeCell ref="BD36:BE36"/>
    <mergeCell ref="BF36:BG36"/>
    <mergeCell ref="BI36:BJ36"/>
    <mergeCell ref="AH36:AI36"/>
    <mergeCell ref="BF35:BG35"/>
    <mergeCell ref="BI35:BJ35"/>
    <mergeCell ref="AQ35:AR35"/>
    <mergeCell ref="AS35:AT35"/>
    <mergeCell ref="AV35:AW35"/>
    <mergeCell ref="AX35:AY35"/>
    <mergeCell ref="AZ35:BA35"/>
    <mergeCell ref="Q29:R33"/>
    <mergeCell ref="S29:T33"/>
    <mergeCell ref="Q35:R35"/>
    <mergeCell ref="S35:T35"/>
    <mergeCell ref="U35:V35"/>
    <mergeCell ref="W35:X35"/>
    <mergeCell ref="Z35:AA35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Z29:AA33"/>
    <mergeCell ref="AB37:AC37"/>
    <mergeCell ref="AD37:AE37"/>
    <mergeCell ref="AF37:AG37"/>
    <mergeCell ref="AH37:AI37"/>
    <mergeCell ref="AJ37:AK37"/>
    <mergeCell ref="C37:N37"/>
    <mergeCell ref="O37:P37"/>
    <mergeCell ref="Q37:R37"/>
    <mergeCell ref="S37:T37"/>
    <mergeCell ref="U37:V37"/>
    <mergeCell ref="W37:X37"/>
    <mergeCell ref="Z37:AA37"/>
    <mergeCell ref="C38:N38"/>
    <mergeCell ref="C40:N40"/>
    <mergeCell ref="O40:P40"/>
    <mergeCell ref="Q40:R40"/>
    <mergeCell ref="S40:T40"/>
    <mergeCell ref="U40:V40"/>
    <mergeCell ref="W40:X40"/>
    <mergeCell ref="AB38:AC38"/>
    <mergeCell ref="AD38:AE38"/>
    <mergeCell ref="A39:BR39"/>
    <mergeCell ref="AQ38:AR38"/>
    <mergeCell ref="AS38:AT38"/>
    <mergeCell ref="AV38:AW38"/>
    <mergeCell ref="AX38:AY38"/>
    <mergeCell ref="AZ38:BA38"/>
    <mergeCell ref="BB38:BC38"/>
    <mergeCell ref="BD38:BE38"/>
    <mergeCell ref="O38:P38"/>
    <mergeCell ref="Q38:R38"/>
    <mergeCell ref="S38:T38"/>
    <mergeCell ref="U38:V38"/>
    <mergeCell ref="W38:X38"/>
    <mergeCell ref="Z38:AA38"/>
    <mergeCell ref="AF38:AG38"/>
    <mergeCell ref="BM40:BN40"/>
    <mergeCell ref="BO40:BP40"/>
    <mergeCell ref="AQ42:AR42"/>
    <mergeCell ref="AS42:AT42"/>
    <mergeCell ref="BK41:BL41"/>
    <mergeCell ref="BM41:BN41"/>
    <mergeCell ref="BO41:BP41"/>
    <mergeCell ref="BO42:BP42"/>
    <mergeCell ref="BI40:BJ40"/>
    <mergeCell ref="BK40:BL40"/>
    <mergeCell ref="AS40:AT40"/>
    <mergeCell ref="AV40:AW40"/>
    <mergeCell ref="AX40:AY40"/>
    <mergeCell ref="AZ40:BA40"/>
    <mergeCell ref="BB40:BC40"/>
    <mergeCell ref="BD40:BE40"/>
    <mergeCell ref="BF40:BG40"/>
    <mergeCell ref="BF41:BG41"/>
    <mergeCell ref="BI41:BJ41"/>
    <mergeCell ref="AV41:AW41"/>
    <mergeCell ref="AX41:AY41"/>
    <mergeCell ref="AZ41:BA41"/>
    <mergeCell ref="BB41:BC41"/>
    <mergeCell ref="BK42:BL42"/>
    <mergeCell ref="BM42:BN42"/>
    <mergeCell ref="AV42:AW42"/>
    <mergeCell ref="AX42:AY42"/>
    <mergeCell ref="AZ42:BA42"/>
    <mergeCell ref="BB42:BC42"/>
    <mergeCell ref="BD42:BE42"/>
    <mergeCell ref="BF42:BG42"/>
    <mergeCell ref="BI42:BJ42"/>
    <mergeCell ref="AJ40:AK40"/>
    <mergeCell ref="AM40:AN40"/>
    <mergeCell ref="AB42:AC42"/>
    <mergeCell ref="AD42:AE42"/>
    <mergeCell ref="AF42:AG42"/>
    <mergeCell ref="AH42:AI42"/>
    <mergeCell ref="AJ42:AK42"/>
    <mergeCell ref="AM42:AN42"/>
    <mergeCell ref="AO42:AP42"/>
    <mergeCell ref="BD41:BE41"/>
    <mergeCell ref="AO40:AP40"/>
    <mergeCell ref="AQ40:AR40"/>
    <mergeCell ref="C41:N41"/>
    <mergeCell ref="O41:P41"/>
    <mergeCell ref="Q41:R41"/>
    <mergeCell ref="S41:T41"/>
    <mergeCell ref="U41:V41"/>
    <mergeCell ref="W41:X41"/>
    <mergeCell ref="Z41:AA41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Z40:AA40"/>
    <mergeCell ref="AB40:AC40"/>
    <mergeCell ref="AD40:AE40"/>
    <mergeCell ref="AF40:AG40"/>
    <mergeCell ref="AH40:AI40"/>
    <mergeCell ref="C42:N42"/>
    <mergeCell ref="O42:P42"/>
    <mergeCell ref="Q42:R42"/>
    <mergeCell ref="S42:T42"/>
    <mergeCell ref="U42:V42"/>
    <mergeCell ref="W42:X42"/>
    <mergeCell ref="Z42:AA42"/>
    <mergeCell ref="AQ45:AR45"/>
    <mergeCell ref="AS45:AT45"/>
    <mergeCell ref="AB45:AC45"/>
    <mergeCell ref="AD45:AE45"/>
    <mergeCell ref="AF45:AG45"/>
    <mergeCell ref="AH45:AI45"/>
    <mergeCell ref="AJ45:AK45"/>
    <mergeCell ref="AM45:AN45"/>
    <mergeCell ref="AO45:AP45"/>
    <mergeCell ref="AB44:AC44"/>
    <mergeCell ref="AD44:AE44"/>
    <mergeCell ref="AF44:AG44"/>
    <mergeCell ref="AH44:AI44"/>
    <mergeCell ref="AJ44:AK44"/>
    <mergeCell ref="AM44:AN44"/>
    <mergeCell ref="AO44:AP44"/>
    <mergeCell ref="C44:N44"/>
    <mergeCell ref="BK43:BL43"/>
    <mergeCell ref="BM43:BN43"/>
    <mergeCell ref="BO43:BP43"/>
    <mergeCell ref="AQ43:AR43"/>
    <mergeCell ref="AS43:AT43"/>
    <mergeCell ref="AV43:AW43"/>
    <mergeCell ref="AX43:AY43"/>
    <mergeCell ref="AZ43:BA43"/>
    <mergeCell ref="BB43:BC43"/>
    <mergeCell ref="BD43:BE43"/>
    <mergeCell ref="BF43:BG43"/>
    <mergeCell ref="BI43:BJ43"/>
    <mergeCell ref="C43:N43"/>
    <mergeCell ref="O43:P43"/>
    <mergeCell ref="Q43:R43"/>
    <mergeCell ref="S43:T43"/>
    <mergeCell ref="U43:V43"/>
    <mergeCell ref="W43:X43"/>
    <mergeCell ref="Z43:AA43"/>
    <mergeCell ref="BF44:BG44"/>
    <mergeCell ref="BI44:BJ44"/>
    <mergeCell ref="AB43:AC43"/>
    <mergeCell ref="AD43:AE43"/>
    <mergeCell ref="AF43:AG43"/>
    <mergeCell ref="AH43:AI43"/>
    <mergeCell ref="AJ43:AK43"/>
    <mergeCell ref="AM43:AN43"/>
    <mergeCell ref="AO43:AP43"/>
    <mergeCell ref="O44:P44"/>
    <mergeCell ref="Q44:R44"/>
    <mergeCell ref="S44:T44"/>
    <mergeCell ref="U44:V44"/>
    <mergeCell ref="W44:X44"/>
    <mergeCell ref="Z44:AA44"/>
    <mergeCell ref="BO44:BP44"/>
    <mergeCell ref="BO45:BP45"/>
    <mergeCell ref="AQ44:AR44"/>
    <mergeCell ref="AS44:AT44"/>
    <mergeCell ref="AV44:AW44"/>
    <mergeCell ref="AX44:AY44"/>
    <mergeCell ref="AZ44:BA44"/>
    <mergeCell ref="BB44:BC44"/>
    <mergeCell ref="BD44:BE44"/>
    <mergeCell ref="BK45:BL45"/>
    <mergeCell ref="BM45:BN45"/>
    <mergeCell ref="AV45:AW45"/>
    <mergeCell ref="AX45:AY45"/>
    <mergeCell ref="AZ45:BA45"/>
    <mergeCell ref="BB45:BC45"/>
    <mergeCell ref="BD45:BE45"/>
    <mergeCell ref="BF45:BG45"/>
    <mergeCell ref="BI45:BJ45"/>
    <mergeCell ref="BK44:BL44"/>
    <mergeCell ref="BM44:BN44"/>
    <mergeCell ref="C45:N45"/>
    <mergeCell ref="O45:P45"/>
    <mergeCell ref="Q45:R45"/>
    <mergeCell ref="S45:T45"/>
    <mergeCell ref="U45:V45"/>
    <mergeCell ref="W45:X45"/>
    <mergeCell ref="Z45:AA45"/>
    <mergeCell ref="AB47:AC47"/>
    <mergeCell ref="AD47:AE47"/>
    <mergeCell ref="AB46:AC46"/>
    <mergeCell ref="AD46:AE46"/>
    <mergeCell ref="AF47:AG47"/>
    <mergeCell ref="AH47:AI47"/>
    <mergeCell ref="AJ47:AK47"/>
    <mergeCell ref="AM47:AN47"/>
    <mergeCell ref="AO47:AP47"/>
    <mergeCell ref="C47:N47"/>
    <mergeCell ref="O47:P47"/>
    <mergeCell ref="Q47:R47"/>
    <mergeCell ref="S47:T47"/>
    <mergeCell ref="U47:V47"/>
    <mergeCell ref="W47:X47"/>
    <mergeCell ref="Z47:AA47"/>
    <mergeCell ref="BF48:BG48"/>
    <mergeCell ref="BI48:BJ48"/>
    <mergeCell ref="AQ48:AR48"/>
    <mergeCell ref="AS48:AT48"/>
    <mergeCell ref="AB48:AC48"/>
    <mergeCell ref="AD48:AE48"/>
    <mergeCell ref="AF48:AG48"/>
    <mergeCell ref="AH48:AI48"/>
    <mergeCell ref="AJ48:AK48"/>
    <mergeCell ref="AM48:AN48"/>
    <mergeCell ref="AO48:AP48"/>
    <mergeCell ref="BO46:BP46"/>
    <mergeCell ref="AQ46:AR46"/>
    <mergeCell ref="AS46:AT46"/>
    <mergeCell ref="AV46:AW46"/>
    <mergeCell ref="AX46:AY46"/>
    <mergeCell ref="AZ46:BA46"/>
    <mergeCell ref="BB46:BC46"/>
    <mergeCell ref="BD46:BE46"/>
    <mergeCell ref="C46:N46"/>
    <mergeCell ref="O46:P46"/>
    <mergeCell ref="Q46:R46"/>
    <mergeCell ref="S46:T46"/>
    <mergeCell ref="U46:V46"/>
    <mergeCell ref="W46:X46"/>
    <mergeCell ref="Z46:AA46"/>
    <mergeCell ref="AF46:AG46"/>
    <mergeCell ref="AH46:AI46"/>
    <mergeCell ref="AJ46:AK46"/>
    <mergeCell ref="AM46:AN46"/>
    <mergeCell ref="AO46:AP46"/>
    <mergeCell ref="BF46:BG46"/>
    <mergeCell ref="BI46:BJ46"/>
    <mergeCell ref="BK46:BL46"/>
    <mergeCell ref="BM46:BN46"/>
    <mergeCell ref="C51:N51"/>
    <mergeCell ref="O51:P51"/>
    <mergeCell ref="Q51:R51"/>
    <mergeCell ref="S51:T51"/>
    <mergeCell ref="BF47:BG47"/>
    <mergeCell ref="BI47:BJ47"/>
    <mergeCell ref="BK47:BL47"/>
    <mergeCell ref="BM47:BN47"/>
    <mergeCell ref="BO47:BP47"/>
    <mergeCell ref="BO48:BP48"/>
    <mergeCell ref="AQ47:AR47"/>
    <mergeCell ref="AS47:AT47"/>
    <mergeCell ref="AV47:AW47"/>
    <mergeCell ref="AX47:AY47"/>
    <mergeCell ref="AZ47:BA47"/>
    <mergeCell ref="BB47:BC47"/>
    <mergeCell ref="BD47:BE47"/>
    <mergeCell ref="BK48:BL48"/>
    <mergeCell ref="BM48:BN48"/>
    <mergeCell ref="AV48:AW48"/>
    <mergeCell ref="AX48:AY48"/>
    <mergeCell ref="AZ48:BA48"/>
    <mergeCell ref="BB48:BC48"/>
    <mergeCell ref="BD48:BE48"/>
    <mergeCell ref="BQ52:BR52"/>
    <mergeCell ref="AQ52:AR52"/>
    <mergeCell ref="AS52:AT52"/>
    <mergeCell ref="AV52:AW52"/>
    <mergeCell ref="C48:N48"/>
    <mergeCell ref="O48:P48"/>
    <mergeCell ref="Q48:R48"/>
    <mergeCell ref="S48:T48"/>
    <mergeCell ref="U48:V48"/>
    <mergeCell ref="W48:X48"/>
    <mergeCell ref="Z48:AA48"/>
    <mergeCell ref="O52:P52"/>
    <mergeCell ref="Q52:R52"/>
    <mergeCell ref="S52:T52"/>
    <mergeCell ref="U52:V52"/>
    <mergeCell ref="W52:X52"/>
    <mergeCell ref="Z52:AA52"/>
    <mergeCell ref="C49:N49"/>
    <mergeCell ref="O49:P49"/>
    <mergeCell ref="Q49:R49"/>
    <mergeCell ref="S49:T49"/>
    <mergeCell ref="U49:V49"/>
    <mergeCell ref="W49:X49"/>
    <mergeCell ref="Z49:AA49"/>
    <mergeCell ref="BF52:BG52"/>
    <mergeCell ref="BI52:BJ52"/>
    <mergeCell ref="BK52:BL52"/>
    <mergeCell ref="BM52:BN52"/>
    <mergeCell ref="BO52:BP52"/>
    <mergeCell ref="AX52:AY52"/>
    <mergeCell ref="AZ52:BA52"/>
    <mergeCell ref="BB52:BC52"/>
    <mergeCell ref="BD52:BE52"/>
    <mergeCell ref="AS54:AT54"/>
    <mergeCell ref="AV54:AW54"/>
    <mergeCell ref="AX54:AY54"/>
    <mergeCell ref="AZ54:BA54"/>
    <mergeCell ref="BB54:BC54"/>
    <mergeCell ref="A53:BR53"/>
    <mergeCell ref="C52:N52"/>
    <mergeCell ref="C54:N54"/>
    <mergeCell ref="O54:P54"/>
    <mergeCell ref="Q54:R54"/>
    <mergeCell ref="S54:T54"/>
    <mergeCell ref="Z54:AA54"/>
    <mergeCell ref="AB54:AC54"/>
    <mergeCell ref="AD54:AE54"/>
    <mergeCell ref="AF54:AG54"/>
    <mergeCell ref="AH54:AI54"/>
    <mergeCell ref="AJ54:AK54"/>
    <mergeCell ref="AM54:AN54"/>
    <mergeCell ref="AO54:AP54"/>
    <mergeCell ref="AQ54:AR54"/>
    <mergeCell ref="AH52:AI52"/>
    <mergeCell ref="AJ52:AK52"/>
    <mergeCell ref="AM52:AN52"/>
    <mergeCell ref="AO52:AP52"/>
    <mergeCell ref="BO55:BP55"/>
    <mergeCell ref="BQ55:BR55"/>
    <mergeCell ref="BD54:BE54"/>
    <mergeCell ref="BF54:BG54"/>
    <mergeCell ref="BI54:BJ54"/>
    <mergeCell ref="BK54:BL54"/>
    <mergeCell ref="BM54:BN54"/>
    <mergeCell ref="BO54:BP54"/>
    <mergeCell ref="BQ54:BR54"/>
    <mergeCell ref="BK55:BL55"/>
    <mergeCell ref="BM55:BN55"/>
    <mergeCell ref="AB50:AC50"/>
    <mergeCell ref="AD50:AE50"/>
    <mergeCell ref="AF50:AG50"/>
    <mergeCell ref="AH50:AI50"/>
    <mergeCell ref="AJ50:AK50"/>
    <mergeCell ref="AM50:AN50"/>
    <mergeCell ref="AO50:AP50"/>
    <mergeCell ref="C50:N50"/>
    <mergeCell ref="O50:P50"/>
    <mergeCell ref="Q50:R50"/>
    <mergeCell ref="S50:T50"/>
    <mergeCell ref="U50:V50"/>
    <mergeCell ref="W50:X50"/>
    <mergeCell ref="Z50:AA50"/>
    <mergeCell ref="AB49:AC49"/>
    <mergeCell ref="AD49:AE49"/>
    <mergeCell ref="AF49:AG49"/>
    <mergeCell ref="AH49:AI49"/>
    <mergeCell ref="AJ49:AK49"/>
    <mergeCell ref="AM49:AN49"/>
    <mergeCell ref="AO49:AP49"/>
    <mergeCell ref="BF49:BG49"/>
    <mergeCell ref="BI49:BJ49"/>
    <mergeCell ref="BK49:BL49"/>
    <mergeCell ref="BM49:BN49"/>
    <mergeCell ref="BO49:BP49"/>
    <mergeCell ref="AQ49:AR49"/>
    <mergeCell ref="AS49:AT49"/>
    <mergeCell ref="AV49:AW49"/>
    <mergeCell ref="AX49:AY49"/>
    <mergeCell ref="AZ49:BA49"/>
    <mergeCell ref="BB49:BC49"/>
    <mergeCell ref="BD49:BE49"/>
    <mergeCell ref="BF50:BG50"/>
    <mergeCell ref="BI50:BJ50"/>
    <mergeCell ref="BK50:BL50"/>
    <mergeCell ref="BM50:BN50"/>
    <mergeCell ref="BO50:BP50"/>
    <mergeCell ref="BO51:BP51"/>
    <mergeCell ref="AQ50:AR50"/>
    <mergeCell ref="AS50:AT50"/>
    <mergeCell ref="AV50:AW50"/>
    <mergeCell ref="AX50:AY50"/>
    <mergeCell ref="AZ50:BA50"/>
    <mergeCell ref="BB50:BC50"/>
    <mergeCell ref="BD50:BE50"/>
    <mergeCell ref="BK51:BL51"/>
    <mergeCell ref="BM51:BN51"/>
    <mergeCell ref="AV51:AW51"/>
    <mergeCell ref="AX51:AY51"/>
    <mergeCell ref="AZ51:BA51"/>
    <mergeCell ref="BB51:BC51"/>
    <mergeCell ref="BD51:BE51"/>
    <mergeCell ref="BF51:BG51"/>
    <mergeCell ref="BI51:BJ51"/>
    <mergeCell ref="AQ51:AR51"/>
    <mergeCell ref="AS51:AT51"/>
    <mergeCell ref="U51:V51"/>
    <mergeCell ref="W51:X51"/>
    <mergeCell ref="Z51:AA51"/>
    <mergeCell ref="AQ55:AR55"/>
    <mergeCell ref="AS55:AT55"/>
    <mergeCell ref="AB55:AC55"/>
    <mergeCell ref="AD55:AE55"/>
    <mergeCell ref="AF55:AG55"/>
    <mergeCell ref="AH55:AI55"/>
    <mergeCell ref="AJ55:AK55"/>
    <mergeCell ref="AM55:AN55"/>
    <mergeCell ref="AO55:AP55"/>
    <mergeCell ref="AB51:AC51"/>
    <mergeCell ref="AD51:AE51"/>
    <mergeCell ref="AF51:AG51"/>
    <mergeCell ref="AH51:AI51"/>
    <mergeCell ref="AJ51:AK51"/>
    <mergeCell ref="AM51:AN51"/>
    <mergeCell ref="AO51:AP51"/>
    <mergeCell ref="U54:V54"/>
    <mergeCell ref="W54:X54"/>
    <mergeCell ref="AB52:AC52"/>
    <mergeCell ref="AD52:AE52"/>
    <mergeCell ref="AF52:AG52"/>
    <mergeCell ref="AX55:AY55"/>
    <mergeCell ref="AZ55:BA55"/>
    <mergeCell ref="BB55:BC55"/>
    <mergeCell ref="BD55:BE55"/>
    <mergeCell ref="BF55:BG55"/>
    <mergeCell ref="BI55:BJ55"/>
    <mergeCell ref="BF57:BG57"/>
    <mergeCell ref="BI57:BJ57"/>
    <mergeCell ref="BF56:BG56"/>
    <mergeCell ref="BI56:BJ56"/>
    <mergeCell ref="AH57:AI57"/>
    <mergeCell ref="AJ57:AK57"/>
    <mergeCell ref="AM57:AN57"/>
    <mergeCell ref="AO57:AP57"/>
    <mergeCell ref="O57:P57"/>
    <mergeCell ref="Q57:R57"/>
    <mergeCell ref="S57:T57"/>
    <mergeCell ref="U57:V57"/>
    <mergeCell ref="AV55:AW55"/>
    <mergeCell ref="AO56:AP56"/>
    <mergeCell ref="AB56:AC56"/>
    <mergeCell ref="AD56:AE56"/>
    <mergeCell ref="O61:P61"/>
    <mergeCell ref="Q61:R61"/>
    <mergeCell ref="S61:T61"/>
    <mergeCell ref="U61:V61"/>
    <mergeCell ref="W61:X61"/>
    <mergeCell ref="Z61:AA61"/>
    <mergeCell ref="AB57:AC57"/>
    <mergeCell ref="AD57:AE57"/>
    <mergeCell ref="AF57:AG57"/>
    <mergeCell ref="W57:X57"/>
    <mergeCell ref="Z57:AA57"/>
    <mergeCell ref="A58:BR58"/>
    <mergeCell ref="BI59:BJ59"/>
    <mergeCell ref="BK59:BL59"/>
    <mergeCell ref="AS59:AT59"/>
    <mergeCell ref="AV59:AW59"/>
    <mergeCell ref="AX59:AY59"/>
    <mergeCell ref="AZ59:BA59"/>
    <mergeCell ref="BB59:BC59"/>
    <mergeCell ref="BD59:BE59"/>
    <mergeCell ref="BF59:BG59"/>
    <mergeCell ref="BM57:BN57"/>
    <mergeCell ref="BO57:BP57"/>
    <mergeCell ref="BM59:BN59"/>
    <mergeCell ref="A62:BR62"/>
    <mergeCell ref="C61:N61"/>
    <mergeCell ref="C63:N63"/>
    <mergeCell ref="O63:P63"/>
    <mergeCell ref="Q63:R63"/>
    <mergeCell ref="S63:T63"/>
    <mergeCell ref="U63:V63"/>
    <mergeCell ref="W63:X63"/>
    <mergeCell ref="AD63:AE63"/>
    <mergeCell ref="AF63:AG63"/>
    <mergeCell ref="AH63:AI63"/>
    <mergeCell ref="AJ63:AK63"/>
    <mergeCell ref="AM63:AN63"/>
    <mergeCell ref="AO63:AP63"/>
    <mergeCell ref="AQ63:AR63"/>
    <mergeCell ref="BI63:BJ63"/>
    <mergeCell ref="BK63:BL63"/>
    <mergeCell ref="BM63:BN63"/>
    <mergeCell ref="BO63:BP63"/>
    <mergeCell ref="BQ63:BR63"/>
    <mergeCell ref="AS63:AT63"/>
    <mergeCell ref="AV63:AW63"/>
    <mergeCell ref="AX63:AY63"/>
    <mergeCell ref="AZ63:BA63"/>
    <mergeCell ref="BB63:BC63"/>
    <mergeCell ref="BD63:BE63"/>
    <mergeCell ref="BF63:BG63"/>
    <mergeCell ref="Z59:AA59"/>
    <mergeCell ref="AB59:AC59"/>
    <mergeCell ref="AD59:AE59"/>
    <mergeCell ref="AF59:AG59"/>
    <mergeCell ref="AH59:AI59"/>
    <mergeCell ref="AJ59:AK59"/>
    <mergeCell ref="AM59:AN59"/>
    <mergeCell ref="AB60:AC60"/>
    <mergeCell ref="AD60:AE60"/>
    <mergeCell ref="AF60:AG60"/>
    <mergeCell ref="AH60:AI60"/>
    <mergeCell ref="AJ60:AK60"/>
    <mergeCell ref="AS60:AT60"/>
    <mergeCell ref="AV60:AW60"/>
    <mergeCell ref="AX60:AY60"/>
    <mergeCell ref="AQ61:AR61"/>
    <mergeCell ref="AS61:AT61"/>
    <mergeCell ref="AB61:AC61"/>
    <mergeCell ref="AD61:AE61"/>
    <mergeCell ref="AF61:AG61"/>
    <mergeCell ref="AH61:AI61"/>
    <mergeCell ref="BO60:BP60"/>
    <mergeCell ref="BQ60:BR60"/>
    <mergeCell ref="BO61:BP61"/>
    <mergeCell ref="BQ61:BR61"/>
    <mergeCell ref="AZ60:BA60"/>
    <mergeCell ref="BB60:BC60"/>
    <mergeCell ref="BD60:BE60"/>
    <mergeCell ref="BF60:BG60"/>
    <mergeCell ref="BI60:BJ60"/>
    <mergeCell ref="BK60:BL60"/>
    <mergeCell ref="BM60:BN60"/>
    <mergeCell ref="C60:N60"/>
    <mergeCell ref="O60:P60"/>
    <mergeCell ref="Q60:R60"/>
    <mergeCell ref="S60:T60"/>
    <mergeCell ref="U60:V60"/>
    <mergeCell ref="W60:X60"/>
    <mergeCell ref="Z60:AA60"/>
    <mergeCell ref="AO59:AP59"/>
    <mergeCell ref="AQ59:AR59"/>
    <mergeCell ref="AO60:AP60"/>
    <mergeCell ref="AQ60:AR60"/>
    <mergeCell ref="BK64:BL64"/>
    <mergeCell ref="BM64:BN64"/>
    <mergeCell ref="BO64:BP64"/>
    <mergeCell ref="BQ64:BR64"/>
    <mergeCell ref="AB64:AC64"/>
    <mergeCell ref="AD64:AE64"/>
    <mergeCell ref="AF64:AG64"/>
    <mergeCell ref="AH64:AI64"/>
    <mergeCell ref="AJ64:AK64"/>
    <mergeCell ref="AM64:AN64"/>
    <mergeCell ref="AO64:AP64"/>
    <mergeCell ref="BI64:BJ64"/>
    <mergeCell ref="BO59:BP59"/>
    <mergeCell ref="BQ59:BR59"/>
    <mergeCell ref="AQ57:AR57"/>
    <mergeCell ref="AS57:AT57"/>
    <mergeCell ref="AV57:AW57"/>
    <mergeCell ref="AX57:AY57"/>
    <mergeCell ref="AZ57:BA57"/>
    <mergeCell ref="BB57:BC57"/>
    <mergeCell ref="BD57:BE57"/>
    <mergeCell ref="C56:N56"/>
    <mergeCell ref="O56:P56"/>
    <mergeCell ref="Q56:R56"/>
    <mergeCell ref="S56:T56"/>
    <mergeCell ref="U56:V56"/>
    <mergeCell ref="W56:X56"/>
    <mergeCell ref="Z56:AA56"/>
    <mergeCell ref="C55:N55"/>
    <mergeCell ref="O55:P55"/>
    <mergeCell ref="Q55:R55"/>
    <mergeCell ref="S55:T55"/>
    <mergeCell ref="U55:V55"/>
    <mergeCell ref="W55:X55"/>
    <mergeCell ref="Z55:AA55"/>
    <mergeCell ref="BK56:BL56"/>
    <mergeCell ref="BM56:BN56"/>
    <mergeCell ref="BO56:BP56"/>
    <mergeCell ref="BQ56:BR56"/>
    <mergeCell ref="BK57:BL57"/>
    <mergeCell ref="BQ57:BR57"/>
    <mergeCell ref="C57:N57"/>
    <mergeCell ref="C59:N59"/>
    <mergeCell ref="O59:P59"/>
    <mergeCell ref="Q59:R59"/>
    <mergeCell ref="S59:T59"/>
    <mergeCell ref="U59:V59"/>
    <mergeCell ref="W59:X59"/>
    <mergeCell ref="AQ56:AR56"/>
    <mergeCell ref="AS56:AT56"/>
    <mergeCell ref="AV56:AW56"/>
    <mergeCell ref="AX56:AY56"/>
    <mergeCell ref="AZ56:BA56"/>
    <mergeCell ref="BB56:BC56"/>
    <mergeCell ref="BD56:BE56"/>
    <mergeCell ref="AF56:AG56"/>
    <mergeCell ref="AH56:AI56"/>
    <mergeCell ref="AJ56:AK56"/>
    <mergeCell ref="AM56:AN56"/>
    <mergeCell ref="AJ61:AK61"/>
    <mergeCell ref="AM61:AN61"/>
    <mergeCell ref="AO61:AP61"/>
    <mergeCell ref="BK61:BL61"/>
    <mergeCell ref="BM61:BN61"/>
    <mergeCell ref="AV61:AW61"/>
    <mergeCell ref="AX61:AY61"/>
    <mergeCell ref="AZ61:BA61"/>
    <mergeCell ref="BB61:BC61"/>
    <mergeCell ref="BD61:BE61"/>
    <mergeCell ref="BF61:BG61"/>
    <mergeCell ref="BI61:BJ61"/>
    <mergeCell ref="Z63:AA63"/>
    <mergeCell ref="Z64:AA64"/>
    <mergeCell ref="W65:AJ65"/>
    <mergeCell ref="H66:AG66"/>
    <mergeCell ref="AH66:AK66"/>
    <mergeCell ref="AL66:AP66"/>
    <mergeCell ref="H67:AG67"/>
    <mergeCell ref="AH67:AK67"/>
    <mergeCell ref="AL67:AP67"/>
    <mergeCell ref="B69:U69"/>
    <mergeCell ref="AB63:AC63"/>
    <mergeCell ref="C64:N64"/>
    <mergeCell ref="O64:P64"/>
    <mergeCell ref="Q64:R64"/>
    <mergeCell ref="S64:T64"/>
    <mergeCell ref="U64:V64"/>
    <mergeCell ref="W64:X64"/>
    <mergeCell ref="BF64:BG64"/>
    <mergeCell ref="BA65:BL65"/>
    <mergeCell ref="BA66:BJ66"/>
    <mergeCell ref="BK66:BQ66"/>
    <mergeCell ref="BA67:BJ67"/>
    <mergeCell ref="BK67:BQ67"/>
    <mergeCell ref="AQ66:AY66"/>
    <mergeCell ref="AQ67:AY67"/>
    <mergeCell ref="AD69:BP69"/>
    <mergeCell ref="AQ64:AR64"/>
    <mergeCell ref="AS64:AT64"/>
    <mergeCell ref="AV64:AW64"/>
    <mergeCell ref="AX64:AY64"/>
    <mergeCell ref="AZ64:BA64"/>
    <mergeCell ref="BB64:BC64"/>
    <mergeCell ref="BD64:BE64"/>
    <mergeCell ref="BQ46:BR46"/>
    <mergeCell ref="BQ47:BR47"/>
    <mergeCell ref="BQ48:BR48"/>
    <mergeCell ref="BQ49:BR49"/>
    <mergeCell ref="BQ50:BR50"/>
    <mergeCell ref="BQ51:BR51"/>
    <mergeCell ref="BQ35:BR35"/>
    <mergeCell ref="BQ36:BR36"/>
    <mergeCell ref="BQ37:BR37"/>
    <mergeCell ref="BQ40:BR40"/>
    <mergeCell ref="BQ41:BR41"/>
    <mergeCell ref="BQ42:BR42"/>
    <mergeCell ref="BQ43:BR43"/>
    <mergeCell ref="BQ44:BR44"/>
    <mergeCell ref="BQ45:BR45"/>
    <mergeCell ref="BQ38:BR38"/>
  </mergeCells>
  <pageMargins left="0" right="0" top="0" bottom="0" header="0" footer="0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998"/>
  <sheetViews>
    <sheetView zoomScale="60" zoomScaleNormal="60" workbookViewId="0">
      <selection activeCell="V11" sqref="V11"/>
    </sheetView>
  </sheetViews>
  <sheetFormatPr defaultColWidth="14.42578125" defaultRowHeight="15" customHeight="1"/>
  <cols>
    <col min="1" max="1" width="3.7109375" style="4" customWidth="1"/>
    <col min="2" max="2" width="8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" style="4" customWidth="1"/>
    <col min="26" max="26" width="3.42578125" style="4" customWidth="1"/>
    <col min="27" max="28" width="3.28515625" style="4" customWidth="1"/>
    <col min="29" max="29" width="4.7109375" style="4" customWidth="1"/>
    <col min="30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1406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2.140625" style="4" customWidth="1"/>
    <col min="71" max="16384" width="14.42578125" style="4"/>
  </cols>
  <sheetData>
    <row r="1" spans="1:70" ht="18.75" customHeight="1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7"/>
      <c r="S1" s="7"/>
      <c r="T1" s="7"/>
      <c r="U1" s="7"/>
      <c r="V1" s="7"/>
      <c r="W1" s="7"/>
      <c r="X1" s="7"/>
      <c r="Y1" s="9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9"/>
      <c r="AV1" s="7"/>
      <c r="AW1" s="10" t="s">
        <v>1</v>
      </c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7"/>
      <c r="BJ1" s="7"/>
      <c r="BK1" s="7"/>
      <c r="BL1" s="7"/>
      <c r="BM1" s="12"/>
      <c r="BN1" s="8"/>
      <c r="BO1" s="1"/>
      <c r="BP1" s="1"/>
      <c r="BQ1" s="1"/>
      <c r="BR1" s="1"/>
    </row>
    <row r="2" spans="1:70" ht="21.75" customHeight="1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9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9"/>
      <c r="AV2" s="7"/>
      <c r="AW2" s="196" t="s">
        <v>2</v>
      </c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7"/>
      <c r="BJ2" s="7"/>
      <c r="BK2" s="7"/>
      <c r="BL2" s="7"/>
      <c r="BM2" s="12"/>
      <c r="BN2" s="8"/>
      <c r="BO2" s="1"/>
      <c r="BP2" s="1"/>
      <c r="BQ2" s="1"/>
      <c r="BR2" s="1"/>
    </row>
    <row r="3" spans="1:70" ht="20.2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7"/>
      <c r="BJ3" s="7"/>
      <c r="BK3" s="7"/>
      <c r="BL3" s="7"/>
      <c r="BM3" s="12"/>
      <c r="BN3" s="8"/>
      <c r="BO3" s="1"/>
      <c r="BP3" s="1"/>
      <c r="BQ3" s="1"/>
      <c r="BR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13" t="s">
        <v>3</v>
      </c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7"/>
      <c r="BJ4" s="7"/>
      <c r="BK4" s="7"/>
      <c r="BL4" s="7"/>
      <c r="BM4" s="12"/>
      <c r="BN4" s="8"/>
      <c r="BO4" s="1"/>
      <c r="BP4" s="1"/>
      <c r="BQ4" s="1"/>
      <c r="BR4" s="1"/>
    </row>
    <row r="5" spans="1:70" ht="18.7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3" t="s">
        <v>4</v>
      </c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7"/>
      <c r="BJ5" s="7"/>
      <c r="BK5" s="7"/>
      <c r="BL5" s="7"/>
      <c r="BM5" s="12"/>
      <c r="BN5" s="8"/>
      <c r="BO5" s="1"/>
      <c r="BP5" s="1"/>
      <c r="BQ5" s="1"/>
      <c r="BR5" s="1"/>
    </row>
    <row r="6" spans="1:70" ht="15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4" t="s">
        <v>5</v>
      </c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12"/>
      <c r="BN6" s="8"/>
      <c r="BO6" s="1"/>
      <c r="BP6" s="1"/>
      <c r="BQ6" s="1"/>
      <c r="BR6" s="1"/>
    </row>
    <row r="7" spans="1:70" ht="15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12"/>
      <c r="BN7" s="8"/>
      <c r="BO7" s="1"/>
      <c r="BP7" s="1"/>
      <c r="BQ7" s="1"/>
      <c r="BR7" s="1"/>
    </row>
    <row r="8" spans="1:70" ht="15.75" customHeight="1">
      <c r="A8" s="1"/>
      <c r="B8" s="19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8"/>
      <c r="O8" s="8"/>
      <c r="P8" s="8"/>
      <c r="Q8" s="8"/>
      <c r="R8" s="1"/>
      <c r="S8" s="12"/>
      <c r="T8" s="12"/>
      <c r="U8" s="12"/>
      <c r="V8" s="12"/>
      <c r="W8" s="12"/>
      <c r="X8" s="12"/>
      <c r="Y8" s="3"/>
      <c r="Z8" s="12"/>
      <c r="AA8" s="12"/>
      <c r="AB8" s="12"/>
      <c r="AC8" s="12" t="s">
        <v>6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3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8"/>
      <c r="BN8" s="8"/>
      <c r="BO8" s="1"/>
      <c r="BP8" s="1"/>
      <c r="BQ8" s="1"/>
      <c r="BR8" s="1"/>
    </row>
    <row r="9" spans="1:70" ht="15.75" customHeight="1">
      <c r="A9" s="1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8"/>
      <c r="O9" s="8"/>
      <c r="P9" s="8"/>
      <c r="Q9" s="8"/>
      <c r="R9" s="15"/>
      <c r="S9" s="15"/>
      <c r="T9" s="15"/>
      <c r="U9" s="15"/>
      <c r="V9" s="15"/>
      <c r="W9" s="15"/>
      <c r="X9" s="15"/>
      <c r="Y9" s="9"/>
      <c r="Z9" s="15"/>
      <c r="AA9" s="15"/>
      <c r="AB9" s="15"/>
      <c r="AC9" s="1" t="s">
        <v>7</v>
      </c>
      <c r="AD9" s="1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6"/>
      <c r="AV9" s="1"/>
      <c r="AW9" s="1"/>
      <c r="AX9" s="1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8"/>
      <c r="BN9" s="8"/>
      <c r="BO9" s="1"/>
      <c r="BP9" s="1"/>
      <c r="BQ9" s="1"/>
      <c r="BR9" s="1"/>
    </row>
    <row r="10" spans="1:70" ht="15.75" customHeight="1">
      <c r="A10" s="1"/>
      <c r="B10" s="198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5"/>
      <c r="O10" s="15"/>
      <c r="P10" s="15"/>
      <c r="Q10" s="15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"/>
      <c r="AD10" s="12"/>
      <c r="AE10" s="1"/>
      <c r="AF10" s="12" t="s">
        <v>8</v>
      </c>
      <c r="AG10" s="1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  <c r="BR10" s="1"/>
    </row>
    <row r="11" spans="1:70" ht="23.25" customHeight="1">
      <c r="A11" s="1"/>
      <c r="B11" s="198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"/>
      <c r="O11" s="8"/>
      <c r="P11" s="8"/>
      <c r="Q11" s="8"/>
      <c r="R11" s="1"/>
      <c r="S11" s="17"/>
      <c r="T11" s="17"/>
      <c r="U11" s="17"/>
      <c r="V11" s="17"/>
      <c r="W11" s="17"/>
      <c r="X11" s="17"/>
      <c r="Y11" s="18"/>
      <c r="Z11" s="17"/>
      <c r="AA11" s="17"/>
      <c r="AB11" s="12" t="s">
        <v>193</v>
      </c>
      <c r="AC11" s="12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8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8"/>
      <c r="BN11" s="8"/>
      <c r="BO11" s="1"/>
      <c r="BP11" s="1"/>
      <c r="BQ11" s="1"/>
      <c r="BR11" s="1"/>
    </row>
    <row r="12" spans="1:70" ht="23.25" customHeight="1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8"/>
      <c r="P12" s="8"/>
      <c r="Q12" s="8"/>
      <c r="R12" s="1"/>
      <c r="S12" s="17"/>
      <c r="T12" s="17"/>
      <c r="U12" s="17"/>
      <c r="V12" s="17"/>
      <c r="W12" s="17"/>
      <c r="X12" s="17"/>
      <c r="Y12" s="18"/>
      <c r="Z12" s="17"/>
      <c r="AA12" s="17"/>
      <c r="AB12" s="12" t="s">
        <v>194</v>
      </c>
      <c r="AC12" s="1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8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8"/>
      <c r="BN12" s="8"/>
      <c r="BO12" s="1"/>
      <c r="BP12" s="1"/>
      <c r="BQ12" s="1"/>
      <c r="BR12" s="1"/>
    </row>
    <row r="13" spans="1:70" ht="23.25" customHeight="1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13</v>
      </c>
      <c r="AC13" s="1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  <c r="BR13" s="1"/>
    </row>
    <row r="14" spans="1:70" ht="17.25" customHeight="1">
      <c r="A14" s="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8"/>
      <c r="O14" s="8"/>
      <c r="P14" s="8"/>
      <c r="Q14" s="8"/>
      <c r="R14" s="1"/>
      <c r="S14" s="12"/>
      <c r="T14" s="12"/>
      <c r="U14" s="12"/>
      <c r="V14" s="12"/>
      <c r="W14" s="12"/>
      <c r="X14" s="12"/>
      <c r="Y14" s="3"/>
      <c r="Z14" s="12"/>
      <c r="AA14" s="12"/>
      <c r="AB14" s="12" t="s">
        <v>16</v>
      </c>
      <c r="AC14" s="1"/>
      <c r="AD14" s="12"/>
      <c r="AE14" s="1"/>
      <c r="AF14" s="1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3"/>
      <c r="AV14" s="12"/>
      <c r="AW14" s="12"/>
      <c r="AX14" s="12"/>
      <c r="AY14" s="104" t="s">
        <v>199</v>
      </c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105"/>
      <c r="BN14" s="105"/>
      <c r="BO14" s="16"/>
      <c r="BP14" s="16"/>
      <c r="BQ14" s="16"/>
      <c r="BR14" s="16"/>
    </row>
    <row r="15" spans="1:70" ht="15.75" customHeight="1">
      <c r="A15" s="1"/>
      <c r="B15" s="10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8"/>
      <c r="O15" s="8"/>
      <c r="P15" s="8"/>
      <c r="Q15" s="8"/>
      <c r="R15" s="7"/>
      <c r="S15" s="7"/>
      <c r="T15" s="7"/>
      <c r="U15" s="7"/>
      <c r="V15" s="7"/>
      <c r="W15" s="7"/>
      <c r="X15" s="7"/>
      <c r="Y15" s="9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8"/>
      <c r="BN15" s="8"/>
      <c r="BO15" s="1"/>
      <c r="BP15" s="1"/>
      <c r="BQ15" s="1"/>
      <c r="BR15" s="1"/>
    </row>
    <row r="16" spans="1:70" ht="15.7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99" t="s">
        <v>19</v>
      </c>
      <c r="N16" s="189" t="s">
        <v>21</v>
      </c>
      <c r="O16" s="190"/>
      <c r="P16" s="190"/>
      <c r="Q16" s="190"/>
      <c r="R16" s="191"/>
      <c r="S16" s="189" t="s">
        <v>22</v>
      </c>
      <c r="T16" s="190"/>
      <c r="U16" s="190"/>
      <c r="V16" s="191"/>
      <c r="W16" s="189" t="s">
        <v>23</v>
      </c>
      <c r="X16" s="190"/>
      <c r="Y16" s="190"/>
      <c r="Z16" s="191"/>
      <c r="AA16" s="189" t="s">
        <v>24</v>
      </c>
      <c r="AB16" s="190"/>
      <c r="AC16" s="190"/>
      <c r="AD16" s="190"/>
      <c r="AE16" s="191"/>
      <c r="AF16" s="189" t="s">
        <v>25</v>
      </c>
      <c r="AG16" s="190"/>
      <c r="AH16" s="190"/>
      <c r="AI16" s="192"/>
      <c r="AJ16" s="193" t="s">
        <v>26</v>
      </c>
      <c r="AK16" s="190"/>
      <c r="AL16" s="190"/>
      <c r="AM16" s="191"/>
      <c r="AN16" s="189" t="s">
        <v>27</v>
      </c>
      <c r="AO16" s="190"/>
      <c r="AP16" s="190"/>
      <c r="AQ16" s="190"/>
      <c r="AR16" s="191"/>
      <c r="AS16" s="189" t="s">
        <v>28</v>
      </c>
      <c r="AT16" s="190"/>
      <c r="AU16" s="190"/>
      <c r="AV16" s="191"/>
      <c r="AW16" s="189" t="s">
        <v>29</v>
      </c>
      <c r="AX16" s="190"/>
      <c r="AY16" s="190"/>
      <c r="AZ16" s="191"/>
      <c r="BA16" s="189" t="s">
        <v>30</v>
      </c>
      <c r="BB16" s="190"/>
      <c r="BC16" s="190"/>
      <c r="BD16" s="190"/>
      <c r="BE16" s="191"/>
      <c r="BF16" s="189" t="s">
        <v>31</v>
      </c>
      <c r="BG16" s="190"/>
      <c r="BH16" s="190"/>
      <c r="BI16" s="191"/>
      <c r="BJ16" s="7"/>
      <c r="BK16" s="7"/>
      <c r="BL16" s="7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00"/>
      <c r="N17" s="19">
        <v>1</v>
      </c>
      <c r="O17" s="19">
        <v>2</v>
      </c>
      <c r="P17" s="19">
        <v>3</v>
      </c>
      <c r="Q17" s="19">
        <v>4</v>
      </c>
      <c r="R17" s="19">
        <v>5</v>
      </c>
      <c r="S17" s="19">
        <v>6</v>
      </c>
      <c r="T17" s="19">
        <v>7</v>
      </c>
      <c r="U17" s="20">
        <v>8</v>
      </c>
      <c r="V17" s="21">
        <v>9</v>
      </c>
      <c r="W17" s="19">
        <v>10</v>
      </c>
      <c r="X17" s="19">
        <v>11</v>
      </c>
      <c r="Y17" s="19">
        <v>12</v>
      </c>
      <c r="Z17" s="19">
        <v>13</v>
      </c>
      <c r="AA17" s="19">
        <v>14</v>
      </c>
      <c r="AB17" s="19">
        <v>15</v>
      </c>
      <c r="AC17" s="19">
        <v>16</v>
      </c>
      <c r="AD17" s="19">
        <v>17</v>
      </c>
      <c r="AE17" s="19">
        <v>18</v>
      </c>
      <c r="AF17" s="19">
        <v>19</v>
      </c>
      <c r="AG17" s="19">
        <v>20</v>
      </c>
      <c r="AH17" s="19">
        <v>21</v>
      </c>
      <c r="AI17" s="20">
        <v>22</v>
      </c>
      <c r="AJ17" s="21">
        <v>23</v>
      </c>
      <c r="AK17" s="19">
        <v>24</v>
      </c>
      <c r="AL17" s="19">
        <v>25</v>
      </c>
      <c r="AM17" s="19">
        <v>26</v>
      </c>
      <c r="AN17" s="19">
        <v>27</v>
      </c>
      <c r="AO17" s="19">
        <v>28</v>
      </c>
      <c r="AP17" s="19">
        <v>29</v>
      </c>
      <c r="AQ17" s="20">
        <v>30</v>
      </c>
      <c r="AR17" s="21">
        <v>31</v>
      </c>
      <c r="AS17" s="19">
        <v>32</v>
      </c>
      <c r="AT17" s="19">
        <v>33</v>
      </c>
      <c r="AU17" s="19">
        <v>34</v>
      </c>
      <c r="AV17" s="19">
        <v>35</v>
      </c>
      <c r="AW17" s="19">
        <v>36</v>
      </c>
      <c r="AX17" s="19">
        <v>37</v>
      </c>
      <c r="AY17" s="19">
        <v>38</v>
      </c>
      <c r="AZ17" s="19">
        <v>39</v>
      </c>
      <c r="BA17" s="19">
        <v>40</v>
      </c>
      <c r="BB17" s="19">
        <v>41</v>
      </c>
      <c r="BC17" s="19">
        <v>42</v>
      </c>
      <c r="BD17" s="19">
        <v>43</v>
      </c>
      <c r="BE17" s="19">
        <v>44</v>
      </c>
      <c r="BF17" s="19">
        <v>45</v>
      </c>
      <c r="BG17" s="19">
        <v>46</v>
      </c>
      <c r="BH17" s="19">
        <v>47</v>
      </c>
      <c r="BI17" s="19">
        <v>48</v>
      </c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00"/>
      <c r="N18" s="22">
        <v>31</v>
      </c>
      <c r="O18" s="22">
        <v>7</v>
      </c>
      <c r="P18" s="22">
        <v>14</v>
      </c>
      <c r="Q18" s="22">
        <v>21</v>
      </c>
      <c r="R18" s="22">
        <v>28</v>
      </c>
      <c r="S18" s="22">
        <v>5</v>
      </c>
      <c r="T18" s="22">
        <v>12</v>
      </c>
      <c r="U18" s="23">
        <v>19</v>
      </c>
      <c r="V18" s="24">
        <v>26</v>
      </c>
      <c r="W18" s="22">
        <v>2</v>
      </c>
      <c r="X18" s="22">
        <v>9</v>
      </c>
      <c r="Y18" s="22">
        <v>16</v>
      </c>
      <c r="Z18" s="22">
        <v>23</v>
      </c>
      <c r="AA18" s="22">
        <v>30</v>
      </c>
      <c r="AB18" s="22">
        <v>7</v>
      </c>
      <c r="AC18" s="22">
        <v>14</v>
      </c>
      <c r="AD18" s="22">
        <v>21</v>
      </c>
      <c r="AE18" s="22">
        <v>28</v>
      </c>
      <c r="AF18" s="22">
        <v>4</v>
      </c>
      <c r="AG18" s="22">
        <v>11</v>
      </c>
      <c r="AH18" s="22">
        <v>18</v>
      </c>
      <c r="AI18" s="23">
        <v>25</v>
      </c>
      <c r="AJ18" s="24">
        <v>1</v>
      </c>
      <c r="AK18" s="22">
        <v>8</v>
      </c>
      <c r="AL18" s="22">
        <v>15</v>
      </c>
      <c r="AM18" s="22">
        <v>22</v>
      </c>
      <c r="AN18" s="22">
        <v>1</v>
      </c>
      <c r="AO18" s="25">
        <v>8</v>
      </c>
      <c r="AP18" s="22">
        <v>15</v>
      </c>
      <c r="AQ18" s="23">
        <v>22</v>
      </c>
      <c r="AR18" s="24">
        <v>29</v>
      </c>
      <c r="AS18" s="22">
        <v>5</v>
      </c>
      <c r="AT18" s="22">
        <v>12</v>
      </c>
      <c r="AU18" s="22">
        <v>19</v>
      </c>
      <c r="AV18" s="22">
        <v>26</v>
      </c>
      <c r="AW18" s="25">
        <v>3</v>
      </c>
      <c r="AX18" s="25">
        <v>10</v>
      </c>
      <c r="AY18" s="22">
        <v>17</v>
      </c>
      <c r="AZ18" s="22">
        <v>24</v>
      </c>
      <c r="BA18" s="22">
        <v>31</v>
      </c>
      <c r="BB18" s="22">
        <v>7</v>
      </c>
      <c r="BC18" s="22">
        <v>14</v>
      </c>
      <c r="BD18" s="25">
        <v>21</v>
      </c>
      <c r="BE18" s="25">
        <v>28</v>
      </c>
      <c r="BF18" s="22">
        <v>5</v>
      </c>
      <c r="BG18" s="22">
        <v>12</v>
      </c>
      <c r="BH18" s="22">
        <v>19</v>
      </c>
      <c r="BI18" s="22">
        <v>26</v>
      </c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30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6"/>
      <c r="N19" s="27">
        <v>4</v>
      </c>
      <c r="O19" s="27">
        <v>11</v>
      </c>
      <c r="P19" s="27">
        <v>18</v>
      </c>
      <c r="Q19" s="27">
        <v>25</v>
      </c>
      <c r="R19" s="27">
        <v>2</v>
      </c>
      <c r="S19" s="27">
        <v>9</v>
      </c>
      <c r="T19" s="27" t="s">
        <v>200</v>
      </c>
      <c r="U19" s="28">
        <v>23</v>
      </c>
      <c r="V19" s="29">
        <v>30</v>
      </c>
      <c r="W19" s="27">
        <v>6</v>
      </c>
      <c r="X19" s="27">
        <v>13</v>
      </c>
      <c r="Y19" s="27">
        <v>20</v>
      </c>
      <c r="Z19" s="27">
        <v>27</v>
      </c>
      <c r="AA19" s="27">
        <v>4</v>
      </c>
      <c r="AB19" s="27">
        <v>11</v>
      </c>
      <c r="AC19" s="27">
        <v>18</v>
      </c>
      <c r="AD19" s="30">
        <v>25</v>
      </c>
      <c r="AE19" s="30">
        <v>1</v>
      </c>
      <c r="AF19" s="27" t="s">
        <v>201</v>
      </c>
      <c r="AG19" s="27">
        <v>15</v>
      </c>
      <c r="AH19" s="27">
        <v>22</v>
      </c>
      <c r="AI19" s="28">
        <v>29</v>
      </c>
      <c r="AJ19" s="29">
        <v>5</v>
      </c>
      <c r="AK19" s="27">
        <v>12</v>
      </c>
      <c r="AL19" s="27">
        <v>19</v>
      </c>
      <c r="AM19" s="27">
        <v>26</v>
      </c>
      <c r="AN19" s="27">
        <v>5</v>
      </c>
      <c r="AO19" s="27">
        <v>12</v>
      </c>
      <c r="AP19" s="27">
        <v>19</v>
      </c>
      <c r="AQ19" s="28">
        <v>26</v>
      </c>
      <c r="AR19" s="29">
        <v>2</v>
      </c>
      <c r="AS19" s="27">
        <v>9</v>
      </c>
      <c r="AT19" s="27">
        <v>16</v>
      </c>
      <c r="AU19" s="27">
        <v>23</v>
      </c>
      <c r="AV19" s="27">
        <v>30</v>
      </c>
      <c r="AW19" s="27">
        <v>7</v>
      </c>
      <c r="AX19" s="27">
        <v>14</v>
      </c>
      <c r="AY19" s="27">
        <v>21</v>
      </c>
      <c r="AZ19" s="27">
        <v>28</v>
      </c>
      <c r="BA19" s="27">
        <v>4</v>
      </c>
      <c r="BB19" s="27">
        <v>11</v>
      </c>
      <c r="BC19" s="27">
        <v>18</v>
      </c>
      <c r="BD19" s="27">
        <v>25</v>
      </c>
      <c r="BE19" s="27">
        <v>2</v>
      </c>
      <c r="BF19" s="27">
        <v>9</v>
      </c>
      <c r="BG19" s="27">
        <v>16</v>
      </c>
      <c r="BH19" s="27">
        <v>23</v>
      </c>
      <c r="BI19" s="27">
        <v>30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6"/>
      <c r="N20" s="31" t="s">
        <v>38</v>
      </c>
      <c r="O20" s="31" t="s">
        <v>39</v>
      </c>
      <c r="P20" s="31" t="s">
        <v>38</v>
      </c>
      <c r="Q20" s="31" t="s">
        <v>39</v>
      </c>
      <c r="R20" s="31" t="s">
        <v>38</v>
      </c>
      <c r="S20" s="31" t="s">
        <v>39</v>
      </c>
      <c r="T20" s="31" t="s">
        <v>38</v>
      </c>
      <c r="U20" s="31" t="s">
        <v>39</v>
      </c>
      <c r="V20" s="31" t="s">
        <v>38</v>
      </c>
      <c r="W20" s="31" t="s">
        <v>39</v>
      </c>
      <c r="X20" s="31" t="s">
        <v>38</v>
      </c>
      <c r="Y20" s="31" t="s">
        <v>39</v>
      </c>
      <c r="Z20" s="31" t="s">
        <v>38</v>
      </c>
      <c r="AA20" s="31" t="s">
        <v>39</v>
      </c>
      <c r="AB20" s="31" t="s">
        <v>38</v>
      </c>
      <c r="AC20" s="31" t="s">
        <v>39</v>
      </c>
      <c r="AD20" s="31" t="s">
        <v>38</v>
      </c>
      <c r="AE20" s="31" t="s">
        <v>39</v>
      </c>
      <c r="AF20" s="31" t="s">
        <v>38</v>
      </c>
      <c r="AG20" s="31" t="s">
        <v>39</v>
      </c>
      <c r="AH20" s="31" t="s">
        <v>38</v>
      </c>
      <c r="AI20" s="32" t="s">
        <v>39</v>
      </c>
      <c r="AJ20" s="33" t="s">
        <v>38</v>
      </c>
      <c r="AK20" s="31" t="s">
        <v>39</v>
      </c>
      <c r="AL20" s="31" t="s">
        <v>38</v>
      </c>
      <c r="AM20" s="31" t="s">
        <v>39</v>
      </c>
      <c r="AN20" s="31" t="s">
        <v>38</v>
      </c>
      <c r="AO20" s="31" t="s">
        <v>39</v>
      </c>
      <c r="AP20" s="31" t="s">
        <v>38</v>
      </c>
      <c r="AQ20" s="31" t="s">
        <v>39</v>
      </c>
      <c r="AR20" s="31" t="s">
        <v>38</v>
      </c>
      <c r="AS20" s="31" t="s">
        <v>39</v>
      </c>
      <c r="AT20" s="31" t="s">
        <v>38</v>
      </c>
      <c r="AU20" s="31" t="s">
        <v>39</v>
      </c>
      <c r="AV20" s="31" t="s">
        <v>38</v>
      </c>
      <c r="AW20" s="31" t="s">
        <v>39</v>
      </c>
      <c r="AX20" s="31" t="s">
        <v>38</v>
      </c>
      <c r="AY20" s="31" t="s">
        <v>39</v>
      </c>
      <c r="AZ20" s="31" t="s">
        <v>38</v>
      </c>
      <c r="BA20" s="31" t="s">
        <v>39</v>
      </c>
      <c r="BB20" s="31" t="s">
        <v>38</v>
      </c>
      <c r="BC20" s="31" t="s">
        <v>39</v>
      </c>
      <c r="BD20" s="31" t="s">
        <v>38</v>
      </c>
      <c r="BE20" s="31" t="s">
        <v>39</v>
      </c>
      <c r="BF20" s="31" t="s">
        <v>38</v>
      </c>
      <c r="BG20" s="31" t="s">
        <v>39</v>
      </c>
      <c r="BH20" s="31" t="s">
        <v>38</v>
      </c>
      <c r="BI20" s="31" t="s">
        <v>39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15.75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83" t="s">
        <v>40</v>
      </c>
      <c r="N21" s="185"/>
      <c r="O21" s="185"/>
      <c r="P21" s="185"/>
      <c r="Q21" s="185">
        <v>16</v>
      </c>
      <c r="R21" s="185"/>
      <c r="S21" s="185"/>
      <c r="T21" s="185"/>
      <c r="U21" s="187"/>
      <c r="V21" s="186" t="s">
        <v>41</v>
      </c>
      <c r="W21" s="185"/>
      <c r="X21" s="185"/>
      <c r="Y21" s="185"/>
      <c r="Z21" s="185"/>
      <c r="AA21" s="185"/>
      <c r="AB21" s="185"/>
      <c r="AC21" s="185"/>
      <c r="AD21" s="185" t="s">
        <v>42</v>
      </c>
      <c r="AE21" s="185" t="s">
        <v>42</v>
      </c>
      <c r="AF21" s="185" t="s">
        <v>43</v>
      </c>
      <c r="AG21" s="185" t="s">
        <v>43</v>
      </c>
      <c r="AH21" s="185" t="s">
        <v>43</v>
      </c>
      <c r="AI21" s="185" t="s">
        <v>42</v>
      </c>
      <c r="AJ21" s="213"/>
      <c r="AK21" s="185"/>
      <c r="AL21" s="185"/>
      <c r="AM21" s="185"/>
      <c r="AN21" s="185">
        <v>8</v>
      </c>
      <c r="AO21" s="185"/>
      <c r="AP21" s="185"/>
      <c r="AQ21" s="187"/>
      <c r="AR21" s="185" t="s">
        <v>42</v>
      </c>
      <c r="AS21" s="185" t="s">
        <v>44</v>
      </c>
      <c r="AT21" s="185" t="s">
        <v>44</v>
      </c>
      <c r="AU21" s="185" t="s">
        <v>44</v>
      </c>
      <c r="AV21" s="185" t="s">
        <v>44</v>
      </c>
      <c r="AW21" s="185" t="s">
        <v>44</v>
      </c>
      <c r="AX21" s="185" t="s">
        <v>44</v>
      </c>
      <c r="AY21" s="185" t="s">
        <v>45</v>
      </c>
      <c r="AZ21" s="185" t="s">
        <v>45</v>
      </c>
      <c r="BA21" s="185" t="s">
        <v>45</v>
      </c>
      <c r="BB21" s="185" t="s">
        <v>38</v>
      </c>
      <c r="BC21" s="185" t="s">
        <v>38</v>
      </c>
      <c r="BD21" s="185" t="s">
        <v>38</v>
      </c>
      <c r="BE21" s="185"/>
      <c r="BF21" s="185"/>
      <c r="BG21" s="185"/>
      <c r="BH21" s="185"/>
      <c r="BI21" s="185"/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84"/>
      <c r="N22" s="184"/>
      <c r="O22" s="184"/>
      <c r="P22" s="184"/>
      <c r="Q22" s="184"/>
      <c r="R22" s="184"/>
      <c r="S22" s="184"/>
      <c r="T22" s="184"/>
      <c r="U22" s="188"/>
      <c r="V22" s="131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214"/>
      <c r="AK22" s="184"/>
      <c r="AL22" s="184"/>
      <c r="AM22" s="184"/>
      <c r="AN22" s="184"/>
      <c r="AO22" s="184"/>
      <c r="AP22" s="184"/>
      <c r="AQ22" s="188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4" t="s">
        <v>46</v>
      </c>
      <c r="N23" s="34"/>
      <c r="O23" s="35"/>
      <c r="P23" s="36"/>
      <c r="Q23" s="36"/>
      <c r="R23" s="26"/>
      <c r="S23" s="35" t="s">
        <v>47</v>
      </c>
      <c r="T23" s="34"/>
      <c r="U23" s="36"/>
      <c r="V23" s="36"/>
      <c r="W23" s="36"/>
      <c r="X23" s="36"/>
      <c r="Y23" s="36"/>
      <c r="Z23" s="37" t="s">
        <v>42</v>
      </c>
      <c r="AA23" s="38" t="s">
        <v>48</v>
      </c>
      <c r="AB23" s="39"/>
      <c r="AC23" s="37"/>
      <c r="AD23" s="40"/>
      <c r="AE23" s="40"/>
      <c r="AF23" s="37"/>
      <c r="AG23" s="38"/>
      <c r="AH23" s="39"/>
      <c r="AI23" s="39"/>
      <c r="AJ23" s="39"/>
      <c r="AK23" s="37"/>
      <c r="AL23" s="37"/>
      <c r="AM23" s="37"/>
      <c r="AN23" s="37"/>
      <c r="AO23" s="37"/>
      <c r="AP23" s="37"/>
      <c r="AQ23" s="36"/>
      <c r="AR23" s="36"/>
      <c r="AS23" s="41"/>
      <c r="AT23" s="41" t="s">
        <v>43</v>
      </c>
      <c r="AU23" s="35" t="s">
        <v>49</v>
      </c>
      <c r="AV23" s="36"/>
      <c r="AW23" s="36"/>
      <c r="AX23" s="41"/>
      <c r="AY23" s="41"/>
      <c r="AZ23" s="36"/>
      <c r="BA23" s="1"/>
      <c r="BB23" s="1"/>
      <c r="BC23" s="1"/>
      <c r="BD23" s="1"/>
      <c r="BE23" s="1"/>
      <c r="BF23" s="1"/>
      <c r="BG23" s="36"/>
      <c r="BH23" s="36"/>
      <c r="BI23" s="36"/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26.2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41"/>
      <c r="N24" s="36"/>
      <c r="O24" s="36"/>
      <c r="P24" s="36"/>
      <c r="Q24" s="36"/>
      <c r="R24" s="36" t="s">
        <v>38</v>
      </c>
      <c r="S24" s="136" t="s">
        <v>50</v>
      </c>
      <c r="T24" s="137"/>
      <c r="U24" s="137"/>
      <c r="V24" s="137"/>
      <c r="W24" s="137"/>
      <c r="X24" s="137"/>
      <c r="Y24" s="137"/>
      <c r="Z24" s="41" t="s">
        <v>51</v>
      </c>
      <c r="AA24" s="35" t="s">
        <v>52</v>
      </c>
      <c r="AB24" s="36"/>
      <c r="AC24" s="36"/>
      <c r="AD24" s="36" t="s">
        <v>44</v>
      </c>
      <c r="AE24" s="35" t="s">
        <v>53</v>
      </c>
      <c r="AF24" s="36"/>
      <c r="AG24" s="36"/>
      <c r="AH24" s="36"/>
      <c r="AI24" s="36"/>
      <c r="AJ24" s="36"/>
      <c r="AK24" s="36"/>
      <c r="AL24" s="41" t="s">
        <v>54</v>
      </c>
      <c r="AM24" s="35" t="s">
        <v>55</v>
      </c>
      <c r="AN24" s="36"/>
      <c r="AO24" s="36"/>
      <c r="AP24" s="41"/>
      <c r="AQ24" s="36"/>
      <c r="AR24" s="36"/>
      <c r="AS24" s="36"/>
      <c r="AT24" s="37" t="s">
        <v>45</v>
      </c>
      <c r="AU24" s="136" t="s">
        <v>56</v>
      </c>
      <c r="AV24" s="137"/>
      <c r="AW24" s="137"/>
      <c r="AX24" s="137"/>
      <c r="AY24" s="137"/>
      <c r="AZ24" s="36"/>
      <c r="BA24" s="1"/>
      <c r="BB24" s="1"/>
      <c r="BC24" s="1"/>
      <c r="BD24" s="1"/>
      <c r="BE24" s="1"/>
      <c r="BF24" s="1"/>
      <c r="BG24" s="36"/>
      <c r="BH24" s="36"/>
      <c r="BI24" s="36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6.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41"/>
      <c r="N25" s="36"/>
      <c r="O25" s="36"/>
      <c r="P25" s="36"/>
      <c r="Q25" s="36"/>
      <c r="R25" s="36"/>
      <c r="S25" s="35"/>
      <c r="T25" s="36"/>
      <c r="U25" s="36"/>
      <c r="V25" s="36"/>
      <c r="W25" s="36"/>
      <c r="X25" s="36"/>
      <c r="Y25" s="36"/>
      <c r="Z25" s="36"/>
      <c r="AA25" s="35"/>
      <c r="AB25" s="36"/>
      <c r="AC25" s="36"/>
      <c r="AD25" s="42"/>
      <c r="AE25" s="43"/>
      <c r="AF25" s="36"/>
      <c r="AG25" s="36"/>
      <c r="AH25" s="36"/>
      <c r="AI25" s="36"/>
      <c r="AJ25" s="36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6"/>
      <c r="AY25" s="36"/>
      <c r="AZ25" s="36"/>
      <c r="BA25" s="42"/>
      <c r="BB25" s="43"/>
      <c r="BC25" s="44"/>
      <c r="BD25" s="44"/>
      <c r="BE25" s="42"/>
      <c r="BF25" s="41"/>
      <c r="BG25" s="7"/>
      <c r="BH25" s="7"/>
      <c r="BI25" s="7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15" customHeight="1">
      <c r="A26" s="138" t="s">
        <v>57</v>
      </c>
      <c r="B26" s="141" t="s">
        <v>58</v>
      </c>
      <c r="C26" s="180" t="s">
        <v>59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53"/>
      <c r="O26" s="143" t="s">
        <v>60</v>
      </c>
      <c r="P26" s="145" t="s">
        <v>61</v>
      </c>
      <c r="Q26" s="147" t="s">
        <v>62</v>
      </c>
      <c r="R26" s="125"/>
      <c r="S26" s="125"/>
      <c r="T26" s="125"/>
      <c r="U26" s="125"/>
      <c r="V26" s="125"/>
      <c r="W26" s="125"/>
      <c r="X26" s="125"/>
      <c r="Y26" s="45"/>
      <c r="Z26" s="203" t="s">
        <v>63</v>
      </c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6"/>
      <c r="AU26" s="46"/>
      <c r="AV26" s="203" t="s">
        <v>64</v>
      </c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6"/>
      <c r="BQ26" s="47"/>
      <c r="BR26" s="48"/>
    </row>
    <row r="27" spans="1:70" ht="19.5" customHeight="1">
      <c r="A27" s="139"/>
      <c r="B27" s="142"/>
      <c r="C27" s="144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46"/>
      <c r="O27" s="144"/>
      <c r="P27" s="146"/>
      <c r="Q27" s="152" t="s">
        <v>65</v>
      </c>
      <c r="R27" s="153"/>
      <c r="S27" s="152" t="s">
        <v>66</v>
      </c>
      <c r="T27" s="153"/>
      <c r="U27" s="152" t="s">
        <v>67</v>
      </c>
      <c r="V27" s="153"/>
      <c r="W27" s="152" t="s">
        <v>68</v>
      </c>
      <c r="X27" s="153"/>
      <c r="Y27" s="148" t="s">
        <v>69</v>
      </c>
      <c r="Z27" s="174" t="s">
        <v>70</v>
      </c>
      <c r="AA27" s="175"/>
      <c r="AB27" s="157" t="s">
        <v>71</v>
      </c>
      <c r="AC27" s="125"/>
      <c r="AD27" s="125"/>
      <c r="AE27" s="125"/>
      <c r="AF27" s="125"/>
      <c r="AG27" s="125"/>
      <c r="AH27" s="125"/>
      <c r="AI27" s="126"/>
      <c r="AJ27" s="174" t="s">
        <v>72</v>
      </c>
      <c r="AK27" s="175"/>
      <c r="AL27" s="49"/>
      <c r="AM27" s="210" t="s">
        <v>73</v>
      </c>
      <c r="AN27" s="153"/>
      <c r="AO27" s="152" t="s">
        <v>74</v>
      </c>
      <c r="AP27" s="181"/>
      <c r="AQ27" s="201" t="s">
        <v>75</v>
      </c>
      <c r="AR27" s="181"/>
      <c r="AS27" s="181"/>
      <c r="AT27" s="153"/>
      <c r="AU27" s="148" t="s">
        <v>76</v>
      </c>
      <c r="AV27" s="207" t="s">
        <v>70</v>
      </c>
      <c r="AW27" s="153"/>
      <c r="AX27" s="204" t="s">
        <v>71</v>
      </c>
      <c r="AY27" s="125"/>
      <c r="AZ27" s="125"/>
      <c r="BA27" s="125"/>
      <c r="BB27" s="125"/>
      <c r="BC27" s="125"/>
      <c r="BD27" s="125"/>
      <c r="BE27" s="126"/>
      <c r="BF27" s="207" t="s">
        <v>72</v>
      </c>
      <c r="BG27" s="153"/>
      <c r="BH27" s="50"/>
      <c r="BI27" s="210" t="s">
        <v>73</v>
      </c>
      <c r="BJ27" s="153"/>
      <c r="BK27" s="152" t="s">
        <v>74</v>
      </c>
      <c r="BL27" s="181"/>
      <c r="BM27" s="201" t="s">
        <v>75</v>
      </c>
      <c r="BN27" s="181"/>
      <c r="BO27" s="181"/>
      <c r="BP27" s="153"/>
      <c r="BQ27" s="205"/>
      <c r="BR27" s="146"/>
    </row>
    <row r="28" spans="1:70" ht="16.5" customHeight="1">
      <c r="A28" s="139"/>
      <c r="B28" s="142"/>
      <c r="C28" s="144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46"/>
      <c r="O28" s="144"/>
      <c r="P28" s="146"/>
      <c r="Q28" s="144"/>
      <c r="R28" s="146"/>
      <c r="S28" s="144"/>
      <c r="T28" s="146"/>
      <c r="U28" s="144"/>
      <c r="V28" s="146"/>
      <c r="W28" s="144"/>
      <c r="X28" s="146"/>
      <c r="Y28" s="139"/>
      <c r="Z28" s="144"/>
      <c r="AA28" s="137"/>
      <c r="AB28" s="152" t="s">
        <v>70</v>
      </c>
      <c r="AC28" s="153"/>
      <c r="AD28" s="157" t="s">
        <v>77</v>
      </c>
      <c r="AE28" s="125"/>
      <c r="AF28" s="125"/>
      <c r="AG28" s="125"/>
      <c r="AH28" s="125"/>
      <c r="AI28" s="126"/>
      <c r="AJ28" s="144"/>
      <c r="AK28" s="137"/>
      <c r="AL28" s="51"/>
      <c r="AM28" s="137"/>
      <c r="AN28" s="146"/>
      <c r="AO28" s="144"/>
      <c r="AP28" s="137"/>
      <c r="AQ28" s="176"/>
      <c r="AR28" s="156"/>
      <c r="AS28" s="156"/>
      <c r="AT28" s="177"/>
      <c r="AU28" s="139"/>
      <c r="AV28" s="208"/>
      <c r="AW28" s="146"/>
      <c r="AX28" s="174" t="s">
        <v>70</v>
      </c>
      <c r="AY28" s="175"/>
      <c r="AZ28" s="204" t="s">
        <v>78</v>
      </c>
      <c r="BA28" s="125"/>
      <c r="BB28" s="125"/>
      <c r="BC28" s="125"/>
      <c r="BD28" s="125"/>
      <c r="BE28" s="126"/>
      <c r="BF28" s="208"/>
      <c r="BG28" s="146"/>
      <c r="BH28" s="50"/>
      <c r="BI28" s="137"/>
      <c r="BJ28" s="146"/>
      <c r="BK28" s="144"/>
      <c r="BL28" s="137"/>
      <c r="BM28" s="176"/>
      <c r="BN28" s="156"/>
      <c r="BO28" s="156"/>
      <c r="BP28" s="177"/>
      <c r="BQ28" s="205"/>
      <c r="BR28" s="146"/>
    </row>
    <row r="29" spans="1:70" ht="12.75" customHeight="1">
      <c r="A29" s="139"/>
      <c r="B29" s="142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  <c r="O29" s="144"/>
      <c r="P29" s="146"/>
      <c r="Q29" s="144"/>
      <c r="R29" s="146"/>
      <c r="S29" s="144"/>
      <c r="T29" s="146"/>
      <c r="U29" s="144"/>
      <c r="V29" s="146"/>
      <c r="W29" s="144"/>
      <c r="X29" s="146"/>
      <c r="Y29" s="139"/>
      <c r="Z29" s="144"/>
      <c r="AA29" s="137"/>
      <c r="AB29" s="144"/>
      <c r="AC29" s="146"/>
      <c r="AD29" s="211" t="s">
        <v>79</v>
      </c>
      <c r="AE29" s="146"/>
      <c r="AF29" s="202" t="s">
        <v>80</v>
      </c>
      <c r="AG29" s="146"/>
      <c r="AH29" s="202" t="s">
        <v>81</v>
      </c>
      <c r="AI29" s="146"/>
      <c r="AJ29" s="144"/>
      <c r="AK29" s="137"/>
      <c r="AL29" s="51"/>
      <c r="AM29" s="137"/>
      <c r="AN29" s="146"/>
      <c r="AO29" s="144"/>
      <c r="AP29" s="137"/>
      <c r="AQ29" s="212" t="s">
        <v>82</v>
      </c>
      <c r="AR29" s="146"/>
      <c r="AS29" s="212" t="s">
        <v>83</v>
      </c>
      <c r="AT29" s="146"/>
      <c r="AU29" s="139"/>
      <c r="AV29" s="208"/>
      <c r="AW29" s="146"/>
      <c r="AX29" s="144"/>
      <c r="AY29" s="137"/>
      <c r="AZ29" s="143" t="s">
        <v>79</v>
      </c>
      <c r="BA29" s="153"/>
      <c r="BB29" s="202" t="s">
        <v>80</v>
      </c>
      <c r="BC29" s="146"/>
      <c r="BD29" s="202" t="s">
        <v>81</v>
      </c>
      <c r="BE29" s="146"/>
      <c r="BF29" s="208"/>
      <c r="BG29" s="146"/>
      <c r="BH29" s="50"/>
      <c r="BI29" s="137"/>
      <c r="BJ29" s="146"/>
      <c r="BK29" s="144"/>
      <c r="BL29" s="137"/>
      <c r="BM29" s="152" t="s">
        <v>82</v>
      </c>
      <c r="BN29" s="153"/>
      <c r="BO29" s="202" t="s">
        <v>83</v>
      </c>
      <c r="BP29" s="137"/>
      <c r="BQ29" s="206" t="s">
        <v>84</v>
      </c>
      <c r="BR29" s="146"/>
    </row>
    <row r="30" spans="1:70" ht="27" customHeight="1">
      <c r="A30" s="139"/>
      <c r="B30" s="142"/>
      <c r="C30" s="14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  <c r="O30" s="144"/>
      <c r="P30" s="146"/>
      <c r="Q30" s="144"/>
      <c r="R30" s="146"/>
      <c r="S30" s="144"/>
      <c r="T30" s="146"/>
      <c r="U30" s="144"/>
      <c r="V30" s="146"/>
      <c r="W30" s="144"/>
      <c r="X30" s="146"/>
      <c r="Y30" s="139"/>
      <c r="Z30" s="144"/>
      <c r="AA30" s="137"/>
      <c r="AB30" s="144"/>
      <c r="AC30" s="146"/>
      <c r="AD30" s="137"/>
      <c r="AE30" s="146"/>
      <c r="AF30" s="144"/>
      <c r="AG30" s="146"/>
      <c r="AH30" s="144"/>
      <c r="AI30" s="146"/>
      <c r="AJ30" s="144"/>
      <c r="AK30" s="137"/>
      <c r="AL30" s="51"/>
      <c r="AM30" s="137"/>
      <c r="AN30" s="146"/>
      <c r="AO30" s="144"/>
      <c r="AP30" s="137"/>
      <c r="AQ30" s="144"/>
      <c r="AR30" s="146"/>
      <c r="AS30" s="144"/>
      <c r="AT30" s="146"/>
      <c r="AU30" s="139"/>
      <c r="AV30" s="208"/>
      <c r="AW30" s="146"/>
      <c r="AX30" s="144"/>
      <c r="AY30" s="137"/>
      <c r="AZ30" s="144"/>
      <c r="BA30" s="146"/>
      <c r="BB30" s="144"/>
      <c r="BC30" s="146"/>
      <c r="BD30" s="144"/>
      <c r="BE30" s="146"/>
      <c r="BF30" s="208"/>
      <c r="BG30" s="146"/>
      <c r="BH30" s="50"/>
      <c r="BI30" s="137"/>
      <c r="BJ30" s="146"/>
      <c r="BK30" s="144"/>
      <c r="BL30" s="137"/>
      <c r="BM30" s="144"/>
      <c r="BN30" s="146"/>
      <c r="BO30" s="144"/>
      <c r="BP30" s="137"/>
      <c r="BQ30" s="52"/>
      <c r="BR30" s="53"/>
    </row>
    <row r="31" spans="1:70" ht="36.75" customHeight="1">
      <c r="A31" s="140"/>
      <c r="B31" s="142"/>
      <c r="C31" s="14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6"/>
      <c r="O31" s="144"/>
      <c r="P31" s="146"/>
      <c r="Q31" s="144"/>
      <c r="R31" s="146"/>
      <c r="S31" s="144"/>
      <c r="T31" s="146"/>
      <c r="U31" s="144"/>
      <c r="V31" s="146"/>
      <c r="W31" s="144"/>
      <c r="X31" s="146"/>
      <c r="Y31" s="139"/>
      <c r="Z31" s="144"/>
      <c r="AA31" s="137"/>
      <c r="AB31" s="176"/>
      <c r="AC31" s="177"/>
      <c r="AD31" s="137"/>
      <c r="AE31" s="146"/>
      <c r="AF31" s="144"/>
      <c r="AG31" s="146"/>
      <c r="AH31" s="144"/>
      <c r="AI31" s="146"/>
      <c r="AJ31" s="144"/>
      <c r="AK31" s="137"/>
      <c r="AL31" s="54"/>
      <c r="AM31" s="156"/>
      <c r="AN31" s="177"/>
      <c r="AO31" s="176"/>
      <c r="AP31" s="156"/>
      <c r="AQ31" s="176"/>
      <c r="AR31" s="177"/>
      <c r="AS31" s="176"/>
      <c r="AT31" s="177"/>
      <c r="AU31" s="139"/>
      <c r="AV31" s="209"/>
      <c r="AW31" s="177"/>
      <c r="AX31" s="176"/>
      <c r="AY31" s="156"/>
      <c r="AZ31" s="176"/>
      <c r="BA31" s="177"/>
      <c r="BB31" s="176"/>
      <c r="BC31" s="177"/>
      <c r="BD31" s="144"/>
      <c r="BE31" s="146"/>
      <c r="BF31" s="209"/>
      <c r="BG31" s="177"/>
      <c r="BH31" s="50"/>
      <c r="BI31" s="156"/>
      <c r="BJ31" s="177"/>
      <c r="BK31" s="176"/>
      <c r="BL31" s="156"/>
      <c r="BM31" s="176"/>
      <c r="BN31" s="177"/>
      <c r="BO31" s="176"/>
      <c r="BP31" s="156"/>
      <c r="BQ31" s="55"/>
      <c r="BR31" s="56"/>
    </row>
    <row r="32" spans="1:70" ht="16.5" customHeight="1">
      <c r="A32" s="178" t="s">
        <v>85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6"/>
    </row>
    <row r="33" spans="1:70" ht="16.5" customHeight="1">
      <c r="A33" s="57">
        <v>1</v>
      </c>
      <c r="B33" s="65" t="s">
        <v>203</v>
      </c>
      <c r="C33" s="128" t="s">
        <v>204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12">
        <v>25.5</v>
      </c>
      <c r="P33" s="113"/>
      <c r="Q33" s="130">
        <f t="shared" ref="Q33:Q36" si="0">O33*30</f>
        <v>765</v>
      </c>
      <c r="R33" s="120"/>
      <c r="S33" s="119">
        <f t="shared" ref="S33:S36" si="1">W33</f>
        <v>90</v>
      </c>
      <c r="T33" s="120"/>
      <c r="U33" s="112">
        <f>5+5.5+6+6</f>
        <v>22.5</v>
      </c>
      <c r="V33" s="113"/>
      <c r="W33" s="119">
        <f t="shared" ref="W33:W36" si="2">Z33+AV33</f>
        <v>90</v>
      </c>
      <c r="X33" s="120"/>
      <c r="Y33" s="59">
        <v>3</v>
      </c>
      <c r="Z33" s="119">
        <f t="shared" ref="Z33:Z36" si="3">Y33*30</f>
        <v>90</v>
      </c>
      <c r="AA33" s="120"/>
      <c r="AB33" s="119">
        <f t="shared" ref="AB33:AB36" si="4">AD33+AF33+AH33</f>
        <v>34</v>
      </c>
      <c r="AC33" s="120"/>
      <c r="AD33" s="112">
        <v>18</v>
      </c>
      <c r="AE33" s="113"/>
      <c r="AF33" s="112"/>
      <c r="AG33" s="113"/>
      <c r="AH33" s="112">
        <v>16</v>
      </c>
      <c r="AI33" s="113"/>
      <c r="AJ33" s="119">
        <f t="shared" ref="AJ33:AJ36" si="5">Z33-AB33</f>
        <v>56</v>
      </c>
      <c r="AK33" s="120"/>
      <c r="AL33" s="60">
        <f t="shared" ref="AL33:AL37" si="6">AJ33/Z33*100</f>
        <v>62.222222222222221</v>
      </c>
      <c r="AM33" s="121"/>
      <c r="AN33" s="113"/>
      <c r="AO33" s="112"/>
      <c r="AP33" s="113"/>
      <c r="AQ33" s="112" t="s">
        <v>92</v>
      </c>
      <c r="AR33" s="113"/>
      <c r="AS33" s="112"/>
      <c r="AT33" s="113"/>
      <c r="AU33" s="59"/>
      <c r="AV33" s="119">
        <f t="shared" ref="AV33:AV36" si="7">AU33*30</f>
        <v>0</v>
      </c>
      <c r="AW33" s="120"/>
      <c r="AX33" s="119">
        <f t="shared" ref="AX33:AX36" si="8">AZ33+BB33+BD33</f>
        <v>0</v>
      </c>
      <c r="AY33" s="133"/>
      <c r="AZ33" s="112"/>
      <c r="BA33" s="113"/>
      <c r="BB33" s="112"/>
      <c r="BC33" s="113"/>
      <c r="BD33" s="112"/>
      <c r="BE33" s="113"/>
      <c r="BF33" s="119">
        <f t="shared" ref="BF33:BF36" si="9">AV33-AX33</f>
        <v>0</v>
      </c>
      <c r="BG33" s="120"/>
      <c r="BH33" s="60" t="e">
        <f t="shared" ref="BH33:BH36" si="10">BF33/AV33*100</f>
        <v>#DIV/0!</v>
      </c>
      <c r="BI33" s="121"/>
      <c r="BJ33" s="113"/>
      <c r="BK33" s="112"/>
      <c r="BL33" s="131"/>
      <c r="BM33" s="112"/>
      <c r="BN33" s="113"/>
      <c r="BO33" s="112"/>
      <c r="BP33" s="131"/>
      <c r="BQ33" s="217" t="s">
        <v>99</v>
      </c>
      <c r="BR33" s="217"/>
    </row>
    <row r="34" spans="1:70" ht="36" customHeight="1">
      <c r="A34" s="57">
        <v>15</v>
      </c>
      <c r="B34" s="107" t="s">
        <v>214</v>
      </c>
      <c r="C34" s="128" t="s">
        <v>215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12">
        <v>1</v>
      </c>
      <c r="P34" s="113"/>
      <c r="Q34" s="130">
        <f t="shared" si="0"/>
        <v>30</v>
      </c>
      <c r="R34" s="120"/>
      <c r="S34" s="119">
        <f t="shared" si="1"/>
        <v>30</v>
      </c>
      <c r="T34" s="120"/>
      <c r="U34" s="112"/>
      <c r="V34" s="113"/>
      <c r="W34" s="119">
        <f t="shared" si="2"/>
        <v>30</v>
      </c>
      <c r="X34" s="120"/>
      <c r="Y34" s="59">
        <v>1</v>
      </c>
      <c r="Z34" s="119">
        <f t="shared" si="3"/>
        <v>30</v>
      </c>
      <c r="AA34" s="120"/>
      <c r="AB34" s="119">
        <f t="shared" si="4"/>
        <v>0</v>
      </c>
      <c r="AC34" s="120"/>
      <c r="AD34" s="112"/>
      <c r="AE34" s="113"/>
      <c r="AF34" s="112"/>
      <c r="AG34" s="113"/>
      <c r="AH34" s="112"/>
      <c r="AI34" s="113"/>
      <c r="AJ34" s="119">
        <f t="shared" si="5"/>
        <v>30</v>
      </c>
      <c r="AK34" s="120"/>
      <c r="AL34" s="60">
        <f t="shared" si="6"/>
        <v>100</v>
      </c>
      <c r="AM34" s="121"/>
      <c r="AN34" s="113"/>
      <c r="AO34" s="112"/>
      <c r="AP34" s="113"/>
      <c r="AQ34" s="112"/>
      <c r="AR34" s="113"/>
      <c r="AS34" s="112" t="s">
        <v>92</v>
      </c>
      <c r="AT34" s="113"/>
      <c r="AU34" s="59"/>
      <c r="AV34" s="119">
        <f t="shared" si="7"/>
        <v>0</v>
      </c>
      <c r="AW34" s="120"/>
      <c r="AX34" s="119">
        <f t="shared" si="8"/>
        <v>0</v>
      </c>
      <c r="AY34" s="133"/>
      <c r="AZ34" s="112"/>
      <c r="BA34" s="113"/>
      <c r="BB34" s="112"/>
      <c r="BC34" s="113"/>
      <c r="BD34" s="112"/>
      <c r="BE34" s="113"/>
      <c r="BF34" s="119">
        <f t="shared" si="9"/>
        <v>0</v>
      </c>
      <c r="BG34" s="120"/>
      <c r="BH34" s="60" t="e">
        <f t="shared" si="10"/>
        <v>#DIV/0!</v>
      </c>
      <c r="BI34" s="121"/>
      <c r="BJ34" s="113"/>
      <c r="BK34" s="112"/>
      <c r="BL34" s="131"/>
      <c r="BM34" s="112"/>
      <c r="BN34" s="113"/>
      <c r="BO34" s="112"/>
      <c r="BP34" s="131"/>
      <c r="BQ34" s="217" t="s">
        <v>99</v>
      </c>
      <c r="BR34" s="217"/>
    </row>
    <row r="35" spans="1:70" ht="15.75" customHeight="1">
      <c r="A35" s="57">
        <v>2</v>
      </c>
      <c r="B35" s="65" t="s">
        <v>202</v>
      </c>
      <c r="C35" s="128" t="s">
        <v>206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12">
        <v>3</v>
      </c>
      <c r="P35" s="113"/>
      <c r="Q35" s="130">
        <f t="shared" si="0"/>
        <v>90</v>
      </c>
      <c r="R35" s="120"/>
      <c r="S35" s="119">
        <f t="shared" si="1"/>
        <v>90</v>
      </c>
      <c r="T35" s="120"/>
      <c r="U35" s="112"/>
      <c r="V35" s="113"/>
      <c r="W35" s="119">
        <f t="shared" si="2"/>
        <v>90</v>
      </c>
      <c r="X35" s="120"/>
      <c r="Y35" s="59">
        <v>3</v>
      </c>
      <c r="Z35" s="119">
        <f t="shared" si="3"/>
        <v>90</v>
      </c>
      <c r="AA35" s="120"/>
      <c r="AB35" s="119">
        <f t="shared" si="4"/>
        <v>34</v>
      </c>
      <c r="AC35" s="120"/>
      <c r="AD35" s="112">
        <v>18</v>
      </c>
      <c r="AE35" s="113"/>
      <c r="AF35" s="112"/>
      <c r="AG35" s="113"/>
      <c r="AH35" s="112">
        <v>16</v>
      </c>
      <c r="AI35" s="113"/>
      <c r="AJ35" s="119">
        <f t="shared" si="5"/>
        <v>56</v>
      </c>
      <c r="AK35" s="120"/>
      <c r="AL35" s="60">
        <f t="shared" si="6"/>
        <v>62.222222222222221</v>
      </c>
      <c r="AM35" s="121"/>
      <c r="AN35" s="113"/>
      <c r="AO35" s="112"/>
      <c r="AP35" s="113"/>
      <c r="AQ35" s="112" t="s">
        <v>92</v>
      </c>
      <c r="AR35" s="113"/>
      <c r="AS35" s="112"/>
      <c r="AT35" s="113"/>
      <c r="AU35" s="59"/>
      <c r="AV35" s="119">
        <f t="shared" si="7"/>
        <v>0</v>
      </c>
      <c r="AW35" s="120"/>
      <c r="AX35" s="119">
        <f t="shared" si="8"/>
        <v>0</v>
      </c>
      <c r="AY35" s="133"/>
      <c r="AZ35" s="112"/>
      <c r="BA35" s="113"/>
      <c r="BB35" s="112"/>
      <c r="BC35" s="113"/>
      <c r="BD35" s="112"/>
      <c r="BE35" s="113"/>
      <c r="BF35" s="119">
        <f t="shared" si="9"/>
        <v>0</v>
      </c>
      <c r="BG35" s="120"/>
      <c r="BH35" s="60" t="e">
        <f t="shared" si="10"/>
        <v>#DIV/0!</v>
      </c>
      <c r="BI35" s="121"/>
      <c r="BJ35" s="113"/>
      <c r="BK35" s="112"/>
      <c r="BL35" s="131"/>
      <c r="BM35" s="112"/>
      <c r="BN35" s="113"/>
      <c r="BO35" s="112"/>
      <c r="BP35" s="131"/>
      <c r="BQ35" s="217" t="s">
        <v>99</v>
      </c>
      <c r="BR35" s="217"/>
    </row>
    <row r="36" spans="1:70" ht="15.75" customHeight="1">
      <c r="A36" s="57">
        <v>3</v>
      </c>
      <c r="B36" s="65" t="s">
        <v>125</v>
      </c>
      <c r="C36" s="128" t="s">
        <v>208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231">
        <v>1.5</v>
      </c>
      <c r="P36" s="232"/>
      <c r="Q36" s="231">
        <f t="shared" si="0"/>
        <v>45</v>
      </c>
      <c r="R36" s="232"/>
      <c r="S36" s="231">
        <f t="shared" si="1"/>
        <v>45</v>
      </c>
      <c r="T36" s="232"/>
      <c r="U36" s="231"/>
      <c r="V36" s="232"/>
      <c r="W36" s="231">
        <f t="shared" si="2"/>
        <v>45</v>
      </c>
      <c r="X36" s="232"/>
      <c r="Y36" s="59">
        <v>1.5</v>
      </c>
      <c r="Z36" s="231">
        <f t="shared" si="3"/>
        <v>45</v>
      </c>
      <c r="AA36" s="232"/>
      <c r="AB36" s="231">
        <f t="shared" si="4"/>
        <v>0</v>
      </c>
      <c r="AC36" s="232"/>
      <c r="AD36" s="231"/>
      <c r="AE36" s="232"/>
      <c r="AF36" s="231"/>
      <c r="AG36" s="232"/>
      <c r="AH36" s="231"/>
      <c r="AI36" s="232"/>
      <c r="AJ36" s="231">
        <f t="shared" si="5"/>
        <v>45</v>
      </c>
      <c r="AK36" s="232"/>
      <c r="AL36" s="60">
        <f t="shared" si="6"/>
        <v>100</v>
      </c>
      <c r="AM36" s="246">
        <v>7</v>
      </c>
      <c r="AN36" s="232"/>
      <c r="AO36" s="231"/>
      <c r="AP36" s="232"/>
      <c r="AQ36" s="231"/>
      <c r="AR36" s="232"/>
      <c r="AS36" s="231" t="s">
        <v>100</v>
      </c>
      <c r="AT36" s="232"/>
      <c r="AU36" s="59"/>
      <c r="AV36" s="231">
        <f t="shared" si="7"/>
        <v>0</v>
      </c>
      <c r="AW36" s="232"/>
      <c r="AX36" s="231">
        <f t="shared" si="8"/>
        <v>0</v>
      </c>
      <c r="AY36" s="232"/>
      <c r="AZ36" s="231"/>
      <c r="BA36" s="232"/>
      <c r="BB36" s="231"/>
      <c r="BC36" s="232"/>
      <c r="BD36" s="231"/>
      <c r="BE36" s="232"/>
      <c r="BF36" s="231">
        <f t="shared" si="9"/>
        <v>0</v>
      </c>
      <c r="BG36" s="232"/>
      <c r="BH36" s="60" t="e">
        <f t="shared" si="10"/>
        <v>#DIV/0!</v>
      </c>
      <c r="BI36" s="246"/>
      <c r="BJ36" s="232"/>
      <c r="BK36" s="231"/>
      <c r="BL36" s="232"/>
      <c r="BM36" s="231"/>
      <c r="BN36" s="232"/>
      <c r="BO36" s="231"/>
      <c r="BP36" s="232"/>
      <c r="BQ36" s="217" t="s">
        <v>99</v>
      </c>
      <c r="BR36" s="217"/>
    </row>
    <row r="37" spans="1:70" ht="16.5" customHeight="1">
      <c r="A37" s="61"/>
      <c r="B37" s="62"/>
      <c r="C37" s="134" t="s">
        <v>117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23"/>
      <c r="O37" s="130">
        <f>SUM(O33:P36)</f>
        <v>31</v>
      </c>
      <c r="P37" s="120"/>
      <c r="Q37" s="130">
        <f>SUM(Q33:R36)</f>
        <v>930</v>
      </c>
      <c r="R37" s="120"/>
      <c r="S37" s="130">
        <f>SUM(S33:T36)</f>
        <v>255</v>
      </c>
      <c r="T37" s="120"/>
      <c r="U37" s="130">
        <f>SUM(U33:V36)</f>
        <v>22.5</v>
      </c>
      <c r="V37" s="120"/>
      <c r="W37" s="130">
        <f>SUM(W33:X36)</f>
        <v>255</v>
      </c>
      <c r="X37" s="120"/>
      <c r="Y37" s="63">
        <f>SUM(Y33:Y36)</f>
        <v>8.5</v>
      </c>
      <c r="Z37" s="135">
        <f>SUM(Z33:AA36)</f>
        <v>255</v>
      </c>
      <c r="AA37" s="123"/>
      <c r="AB37" s="130">
        <f>SUM(AB33:AC36)</f>
        <v>68</v>
      </c>
      <c r="AC37" s="120"/>
      <c r="AD37" s="130">
        <f>SUM(AD33:AE36)</f>
        <v>36</v>
      </c>
      <c r="AE37" s="120"/>
      <c r="AF37" s="130">
        <f>SUM(AF33:AG36)</f>
        <v>0</v>
      </c>
      <c r="AG37" s="120"/>
      <c r="AH37" s="130">
        <f>SUM(AH33:AI36)</f>
        <v>32</v>
      </c>
      <c r="AI37" s="120"/>
      <c r="AJ37" s="130">
        <f>SUM(AJ33:AK36)</f>
        <v>187</v>
      </c>
      <c r="AK37" s="120"/>
      <c r="AL37" s="60">
        <f t="shared" si="6"/>
        <v>73.333333333333329</v>
      </c>
      <c r="AM37" s="121"/>
      <c r="AN37" s="113"/>
      <c r="AO37" s="112"/>
      <c r="AP37" s="113"/>
      <c r="AQ37" s="112"/>
      <c r="AR37" s="113"/>
      <c r="AS37" s="112"/>
      <c r="AT37" s="113"/>
      <c r="AU37" s="63">
        <f>SUM(AU33:AU36)</f>
        <v>0</v>
      </c>
      <c r="AV37" s="135">
        <f>SUM(AV33:AW36)</f>
        <v>0</v>
      </c>
      <c r="AW37" s="123"/>
      <c r="AX37" s="130">
        <f>SUM(AX33:AY36)</f>
        <v>0</v>
      </c>
      <c r="AY37" s="120"/>
      <c r="AZ37" s="130">
        <f>SUM(AZ33:BA36)</f>
        <v>0</v>
      </c>
      <c r="BA37" s="120"/>
      <c r="BB37" s="130">
        <f>SUM(BB33:BC36)</f>
        <v>0</v>
      </c>
      <c r="BC37" s="120"/>
      <c r="BD37" s="130">
        <f>SUM(BD33:BE36)</f>
        <v>0</v>
      </c>
      <c r="BE37" s="120"/>
      <c r="BF37" s="130">
        <f>SUM(BF33:BG36)</f>
        <v>0</v>
      </c>
      <c r="BG37" s="120"/>
      <c r="BH37" s="64"/>
      <c r="BI37" s="171"/>
      <c r="BJ37" s="123"/>
      <c r="BK37" s="134"/>
      <c r="BL37" s="123"/>
      <c r="BM37" s="134"/>
      <c r="BN37" s="123"/>
      <c r="BO37" s="134"/>
      <c r="BP37" s="123"/>
      <c r="BQ37" s="122"/>
      <c r="BR37" s="123"/>
    </row>
    <row r="38" spans="1:70" ht="20.25" customHeight="1">
      <c r="A38" s="124" t="s">
        <v>120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6"/>
    </row>
    <row r="39" spans="1:70" ht="35.25" customHeight="1">
      <c r="A39" s="57">
        <v>4</v>
      </c>
      <c r="B39" s="65" t="s">
        <v>138</v>
      </c>
      <c r="C39" s="128" t="s">
        <v>213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12">
        <v>3</v>
      </c>
      <c r="P39" s="113"/>
      <c r="Q39" s="130">
        <f t="shared" ref="Q39:Q50" si="11">O39*30</f>
        <v>90</v>
      </c>
      <c r="R39" s="120"/>
      <c r="S39" s="119">
        <f t="shared" ref="S39:S50" si="12">W39</f>
        <v>90</v>
      </c>
      <c r="T39" s="120"/>
      <c r="U39" s="112"/>
      <c r="V39" s="113"/>
      <c r="W39" s="119">
        <f t="shared" ref="W39:W50" si="13">Z39+AV39</f>
        <v>90</v>
      </c>
      <c r="X39" s="120"/>
      <c r="Y39" s="59">
        <v>3</v>
      </c>
      <c r="Z39" s="119">
        <f t="shared" ref="Z39:Z50" si="14">Y39*30</f>
        <v>90</v>
      </c>
      <c r="AA39" s="120"/>
      <c r="AB39" s="119">
        <f t="shared" ref="AB39:AB50" si="15">AD39+AF39+AH39</f>
        <v>34</v>
      </c>
      <c r="AC39" s="120"/>
      <c r="AD39" s="112">
        <v>18</v>
      </c>
      <c r="AE39" s="113"/>
      <c r="AF39" s="112"/>
      <c r="AG39" s="113"/>
      <c r="AH39" s="112">
        <v>16</v>
      </c>
      <c r="AI39" s="113"/>
      <c r="AJ39" s="119">
        <f t="shared" ref="AJ39:AJ50" si="16">Z39-AB39</f>
        <v>56</v>
      </c>
      <c r="AK39" s="120"/>
      <c r="AL39" s="60">
        <f t="shared" ref="AL39:AL51" si="17">AJ39/Z39*100</f>
        <v>62.222222222222221</v>
      </c>
      <c r="AM39" s="121"/>
      <c r="AN39" s="113"/>
      <c r="AO39" s="112"/>
      <c r="AP39" s="113"/>
      <c r="AQ39" s="112"/>
      <c r="AR39" s="113"/>
      <c r="AS39" s="112" t="s">
        <v>103</v>
      </c>
      <c r="AT39" s="113"/>
      <c r="AU39" s="59"/>
      <c r="AV39" s="119">
        <f t="shared" ref="AV39:AV50" si="18">AU39*30</f>
        <v>0</v>
      </c>
      <c r="AW39" s="120"/>
      <c r="AX39" s="119">
        <f t="shared" ref="AX39:AX50" si="19">AZ39+BB39+BD39</f>
        <v>0</v>
      </c>
      <c r="AY39" s="133"/>
      <c r="AZ39" s="112"/>
      <c r="BA39" s="113"/>
      <c r="BB39" s="112"/>
      <c r="BC39" s="113"/>
      <c r="BD39" s="112"/>
      <c r="BE39" s="113"/>
      <c r="BF39" s="119">
        <f t="shared" ref="BF39:BF50" si="20">AV39-AX39</f>
        <v>0</v>
      </c>
      <c r="BG39" s="120"/>
      <c r="BH39" s="60" t="e">
        <f t="shared" ref="BH39:BH51" si="21">BF39/AV39*100</f>
        <v>#DIV/0!</v>
      </c>
      <c r="BI39" s="172"/>
      <c r="BJ39" s="173"/>
      <c r="BK39" s="112"/>
      <c r="BL39" s="131"/>
      <c r="BM39" s="112"/>
      <c r="BN39" s="113"/>
      <c r="BO39" s="112"/>
      <c r="BP39" s="131"/>
      <c r="BQ39" s="217" t="s">
        <v>99</v>
      </c>
      <c r="BR39" s="217"/>
    </row>
    <row r="40" spans="1:70" ht="30.75" customHeight="1">
      <c r="A40" s="57">
        <v>5</v>
      </c>
      <c r="B40" s="65" t="s">
        <v>144</v>
      </c>
      <c r="C40" s="128" t="s">
        <v>218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12">
        <v>3</v>
      </c>
      <c r="P40" s="113"/>
      <c r="Q40" s="130">
        <f t="shared" si="11"/>
        <v>90</v>
      </c>
      <c r="R40" s="120"/>
      <c r="S40" s="119">
        <f t="shared" si="12"/>
        <v>90</v>
      </c>
      <c r="T40" s="120"/>
      <c r="U40" s="112"/>
      <c r="V40" s="113"/>
      <c r="W40" s="119">
        <f t="shared" si="13"/>
        <v>90</v>
      </c>
      <c r="X40" s="120"/>
      <c r="Y40" s="59">
        <v>3</v>
      </c>
      <c r="Z40" s="119">
        <f t="shared" si="14"/>
        <v>90</v>
      </c>
      <c r="AA40" s="120"/>
      <c r="AB40" s="119">
        <f t="shared" si="15"/>
        <v>34</v>
      </c>
      <c r="AC40" s="120"/>
      <c r="AD40" s="112">
        <v>18</v>
      </c>
      <c r="AE40" s="113"/>
      <c r="AF40" s="112"/>
      <c r="AG40" s="113"/>
      <c r="AH40" s="112">
        <v>16</v>
      </c>
      <c r="AI40" s="113"/>
      <c r="AJ40" s="119">
        <f t="shared" si="16"/>
        <v>56</v>
      </c>
      <c r="AK40" s="120"/>
      <c r="AL40" s="60">
        <f t="shared" si="17"/>
        <v>62.222222222222221</v>
      </c>
      <c r="AM40" s="121"/>
      <c r="AN40" s="113"/>
      <c r="AO40" s="112"/>
      <c r="AP40" s="113"/>
      <c r="AQ40" s="112"/>
      <c r="AR40" s="113"/>
      <c r="AS40" s="112" t="s">
        <v>103</v>
      </c>
      <c r="AT40" s="113"/>
      <c r="AU40" s="59"/>
      <c r="AV40" s="119">
        <f t="shared" si="18"/>
        <v>0</v>
      </c>
      <c r="AW40" s="120"/>
      <c r="AX40" s="119">
        <f t="shared" si="19"/>
        <v>0</v>
      </c>
      <c r="AY40" s="133"/>
      <c r="AZ40" s="112"/>
      <c r="BA40" s="113"/>
      <c r="BB40" s="112"/>
      <c r="BC40" s="113"/>
      <c r="BD40" s="112"/>
      <c r="BE40" s="113"/>
      <c r="BF40" s="119">
        <f t="shared" si="20"/>
        <v>0</v>
      </c>
      <c r="BG40" s="120"/>
      <c r="BH40" s="60" t="e">
        <f t="shared" si="21"/>
        <v>#DIV/0!</v>
      </c>
      <c r="BI40" s="121"/>
      <c r="BJ40" s="113"/>
      <c r="BK40" s="112"/>
      <c r="BL40" s="131"/>
      <c r="BM40" s="112"/>
      <c r="BN40" s="113"/>
      <c r="BO40" s="112"/>
      <c r="BP40" s="131"/>
      <c r="BQ40" s="217" t="s">
        <v>99</v>
      </c>
      <c r="BR40" s="217"/>
    </row>
    <row r="41" spans="1:70" ht="32.25" customHeight="1">
      <c r="A41" s="57">
        <v>6</v>
      </c>
      <c r="B41" s="65" t="s">
        <v>123</v>
      </c>
      <c r="C41" s="128" t="s">
        <v>222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12">
        <v>3</v>
      </c>
      <c r="P41" s="113"/>
      <c r="Q41" s="130">
        <f t="shared" si="11"/>
        <v>90</v>
      </c>
      <c r="R41" s="120"/>
      <c r="S41" s="119">
        <f t="shared" si="12"/>
        <v>90</v>
      </c>
      <c r="T41" s="120"/>
      <c r="U41" s="112"/>
      <c r="V41" s="113"/>
      <c r="W41" s="119">
        <f t="shared" si="13"/>
        <v>90</v>
      </c>
      <c r="X41" s="120"/>
      <c r="Y41" s="59">
        <v>3</v>
      </c>
      <c r="Z41" s="119">
        <f t="shared" si="14"/>
        <v>90</v>
      </c>
      <c r="AA41" s="120"/>
      <c r="AB41" s="119">
        <f t="shared" si="15"/>
        <v>34</v>
      </c>
      <c r="AC41" s="120"/>
      <c r="AD41" s="112">
        <v>18</v>
      </c>
      <c r="AE41" s="113"/>
      <c r="AF41" s="112"/>
      <c r="AG41" s="113"/>
      <c r="AH41" s="112">
        <v>16</v>
      </c>
      <c r="AI41" s="113"/>
      <c r="AJ41" s="119">
        <f t="shared" si="16"/>
        <v>56</v>
      </c>
      <c r="AK41" s="120"/>
      <c r="AL41" s="60">
        <f t="shared" si="17"/>
        <v>62.222222222222221</v>
      </c>
      <c r="AM41" s="121"/>
      <c r="AN41" s="113"/>
      <c r="AO41" s="112"/>
      <c r="AP41" s="113"/>
      <c r="AQ41" s="112"/>
      <c r="AR41" s="113"/>
      <c r="AS41" s="112" t="s">
        <v>103</v>
      </c>
      <c r="AT41" s="113"/>
      <c r="AU41" s="59"/>
      <c r="AV41" s="119">
        <f t="shared" si="18"/>
        <v>0</v>
      </c>
      <c r="AW41" s="120"/>
      <c r="AX41" s="119">
        <f t="shared" si="19"/>
        <v>0</v>
      </c>
      <c r="AY41" s="133"/>
      <c r="AZ41" s="112"/>
      <c r="BA41" s="113"/>
      <c r="BB41" s="112"/>
      <c r="BC41" s="113"/>
      <c r="BD41" s="112"/>
      <c r="BE41" s="113"/>
      <c r="BF41" s="119">
        <f t="shared" si="20"/>
        <v>0</v>
      </c>
      <c r="BG41" s="120"/>
      <c r="BH41" s="60" t="e">
        <f t="shared" si="21"/>
        <v>#DIV/0!</v>
      </c>
      <c r="BI41" s="121"/>
      <c r="BJ41" s="113"/>
      <c r="BK41" s="112"/>
      <c r="BL41" s="131"/>
      <c r="BM41" s="112"/>
      <c r="BN41" s="113"/>
      <c r="BO41" s="112"/>
      <c r="BP41" s="131"/>
      <c r="BQ41" s="217" t="s">
        <v>99</v>
      </c>
      <c r="BR41" s="217"/>
    </row>
    <row r="42" spans="1:70" ht="32.25" customHeight="1">
      <c r="A42" s="57">
        <v>7</v>
      </c>
      <c r="B42" s="65" t="s">
        <v>130</v>
      </c>
      <c r="C42" s="128" t="s">
        <v>223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12">
        <v>3</v>
      </c>
      <c r="P42" s="113"/>
      <c r="Q42" s="130">
        <f t="shared" si="11"/>
        <v>90</v>
      </c>
      <c r="R42" s="120"/>
      <c r="S42" s="119">
        <f t="shared" si="12"/>
        <v>90</v>
      </c>
      <c r="T42" s="120"/>
      <c r="U42" s="112"/>
      <c r="V42" s="113"/>
      <c r="W42" s="119">
        <f t="shared" si="13"/>
        <v>90</v>
      </c>
      <c r="X42" s="120"/>
      <c r="Y42" s="59">
        <v>3</v>
      </c>
      <c r="Z42" s="119">
        <f t="shared" si="14"/>
        <v>90</v>
      </c>
      <c r="AA42" s="120"/>
      <c r="AB42" s="119">
        <f t="shared" si="15"/>
        <v>36</v>
      </c>
      <c r="AC42" s="120"/>
      <c r="AD42" s="112">
        <v>18</v>
      </c>
      <c r="AE42" s="113"/>
      <c r="AF42" s="112"/>
      <c r="AG42" s="113"/>
      <c r="AH42" s="112">
        <v>18</v>
      </c>
      <c r="AI42" s="113"/>
      <c r="AJ42" s="119">
        <f t="shared" si="16"/>
        <v>54</v>
      </c>
      <c r="AK42" s="120"/>
      <c r="AL42" s="60">
        <f t="shared" si="17"/>
        <v>60</v>
      </c>
      <c r="AM42" s="121"/>
      <c r="AN42" s="113"/>
      <c r="AO42" s="112"/>
      <c r="AP42" s="113"/>
      <c r="AQ42" s="112"/>
      <c r="AR42" s="113"/>
      <c r="AS42" s="112" t="s">
        <v>103</v>
      </c>
      <c r="AT42" s="113"/>
      <c r="AU42" s="59"/>
      <c r="AV42" s="119">
        <f t="shared" si="18"/>
        <v>0</v>
      </c>
      <c r="AW42" s="120"/>
      <c r="AX42" s="119">
        <f t="shared" si="19"/>
        <v>0</v>
      </c>
      <c r="AY42" s="133"/>
      <c r="AZ42" s="112"/>
      <c r="BA42" s="113"/>
      <c r="BB42" s="112"/>
      <c r="BC42" s="113"/>
      <c r="BD42" s="112"/>
      <c r="BE42" s="113"/>
      <c r="BF42" s="119">
        <f t="shared" si="20"/>
        <v>0</v>
      </c>
      <c r="BG42" s="120"/>
      <c r="BH42" s="60" t="e">
        <f t="shared" si="21"/>
        <v>#DIV/0!</v>
      </c>
      <c r="BI42" s="121"/>
      <c r="BJ42" s="113"/>
      <c r="BK42" s="112"/>
      <c r="BL42" s="131"/>
      <c r="BM42" s="112"/>
      <c r="BN42" s="113"/>
      <c r="BO42" s="112"/>
      <c r="BP42" s="131"/>
      <c r="BQ42" s="217" t="s">
        <v>99</v>
      </c>
      <c r="BR42" s="217"/>
    </row>
    <row r="43" spans="1:70" ht="15.75" customHeight="1">
      <c r="A43" s="57">
        <v>8</v>
      </c>
      <c r="B43" s="65" t="s">
        <v>136</v>
      </c>
      <c r="C43" s="128" t="s">
        <v>224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2">
        <v>3</v>
      </c>
      <c r="P43" s="113"/>
      <c r="Q43" s="130">
        <f t="shared" si="11"/>
        <v>90</v>
      </c>
      <c r="R43" s="120"/>
      <c r="S43" s="119">
        <f t="shared" si="12"/>
        <v>90</v>
      </c>
      <c r="T43" s="120"/>
      <c r="U43" s="112"/>
      <c r="V43" s="113"/>
      <c r="W43" s="119">
        <f t="shared" si="13"/>
        <v>90</v>
      </c>
      <c r="X43" s="120"/>
      <c r="Y43" s="59"/>
      <c r="Z43" s="119">
        <f t="shared" si="14"/>
        <v>0</v>
      </c>
      <c r="AA43" s="120"/>
      <c r="AB43" s="119">
        <f t="shared" si="15"/>
        <v>0</v>
      </c>
      <c r="AC43" s="120"/>
      <c r="AD43" s="112"/>
      <c r="AE43" s="113"/>
      <c r="AF43" s="112"/>
      <c r="AG43" s="113"/>
      <c r="AH43" s="112"/>
      <c r="AI43" s="113"/>
      <c r="AJ43" s="119">
        <f t="shared" si="16"/>
        <v>0</v>
      </c>
      <c r="AK43" s="120"/>
      <c r="AL43" s="60" t="e">
        <f t="shared" si="17"/>
        <v>#DIV/0!</v>
      </c>
      <c r="AM43" s="121"/>
      <c r="AN43" s="113"/>
      <c r="AO43" s="112"/>
      <c r="AP43" s="113"/>
      <c r="AQ43" s="112"/>
      <c r="AR43" s="113"/>
      <c r="AS43" s="112"/>
      <c r="AT43" s="113"/>
      <c r="AU43" s="59">
        <v>3</v>
      </c>
      <c r="AV43" s="119">
        <f t="shared" si="18"/>
        <v>90</v>
      </c>
      <c r="AW43" s="120"/>
      <c r="AX43" s="119">
        <f t="shared" si="19"/>
        <v>30</v>
      </c>
      <c r="AY43" s="133"/>
      <c r="AZ43" s="112">
        <v>16</v>
      </c>
      <c r="BA43" s="113"/>
      <c r="BB43" s="112"/>
      <c r="BC43" s="113"/>
      <c r="BD43" s="112">
        <v>14</v>
      </c>
      <c r="BE43" s="113"/>
      <c r="BF43" s="119">
        <f t="shared" si="20"/>
        <v>60</v>
      </c>
      <c r="BG43" s="120"/>
      <c r="BH43" s="60">
        <f t="shared" si="21"/>
        <v>66.666666666666657</v>
      </c>
      <c r="BI43" s="121"/>
      <c r="BJ43" s="113"/>
      <c r="BK43" s="112"/>
      <c r="BL43" s="131"/>
      <c r="BM43" s="112" t="s">
        <v>106</v>
      </c>
      <c r="BN43" s="113"/>
      <c r="BO43" s="112"/>
      <c r="BP43" s="131"/>
      <c r="BQ43" s="217" t="s">
        <v>99</v>
      </c>
      <c r="BR43" s="217"/>
    </row>
    <row r="44" spans="1:70" ht="28.5" customHeight="1">
      <c r="A44" s="57">
        <v>9</v>
      </c>
      <c r="B44" s="65" t="s">
        <v>140</v>
      </c>
      <c r="C44" s="128" t="s">
        <v>226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12">
        <v>3</v>
      </c>
      <c r="P44" s="113"/>
      <c r="Q44" s="130">
        <f t="shared" si="11"/>
        <v>90</v>
      </c>
      <c r="R44" s="120"/>
      <c r="S44" s="119">
        <f t="shared" si="12"/>
        <v>90</v>
      </c>
      <c r="T44" s="120"/>
      <c r="U44" s="112"/>
      <c r="V44" s="113"/>
      <c r="W44" s="119">
        <f t="shared" si="13"/>
        <v>90</v>
      </c>
      <c r="X44" s="120"/>
      <c r="Y44" s="59"/>
      <c r="Z44" s="119">
        <f t="shared" si="14"/>
        <v>0</v>
      </c>
      <c r="AA44" s="120"/>
      <c r="AB44" s="119">
        <f t="shared" si="15"/>
        <v>0</v>
      </c>
      <c r="AC44" s="120"/>
      <c r="AD44" s="112"/>
      <c r="AE44" s="113"/>
      <c r="AF44" s="112"/>
      <c r="AG44" s="113"/>
      <c r="AH44" s="112"/>
      <c r="AI44" s="113"/>
      <c r="AJ44" s="119">
        <f t="shared" si="16"/>
        <v>0</v>
      </c>
      <c r="AK44" s="120"/>
      <c r="AL44" s="60" t="e">
        <f t="shared" si="17"/>
        <v>#DIV/0!</v>
      </c>
      <c r="AM44" s="121"/>
      <c r="AN44" s="113"/>
      <c r="AO44" s="112"/>
      <c r="AP44" s="113"/>
      <c r="AQ44" s="112"/>
      <c r="AR44" s="113"/>
      <c r="AS44" s="112"/>
      <c r="AT44" s="113"/>
      <c r="AU44" s="59">
        <v>3</v>
      </c>
      <c r="AV44" s="119">
        <f t="shared" si="18"/>
        <v>90</v>
      </c>
      <c r="AW44" s="120"/>
      <c r="AX44" s="119">
        <f t="shared" si="19"/>
        <v>30</v>
      </c>
      <c r="AY44" s="133"/>
      <c r="AZ44" s="112">
        <v>16</v>
      </c>
      <c r="BA44" s="113"/>
      <c r="BB44" s="112"/>
      <c r="BC44" s="113"/>
      <c r="BD44" s="112">
        <v>14</v>
      </c>
      <c r="BE44" s="113"/>
      <c r="BF44" s="119">
        <f t="shared" si="20"/>
        <v>60</v>
      </c>
      <c r="BG44" s="120"/>
      <c r="BH44" s="60">
        <f t="shared" si="21"/>
        <v>66.666666666666657</v>
      </c>
      <c r="BI44" s="121"/>
      <c r="BJ44" s="113"/>
      <c r="BK44" s="112"/>
      <c r="BL44" s="131"/>
      <c r="BM44" s="112"/>
      <c r="BN44" s="113"/>
      <c r="BO44" s="112" t="s">
        <v>127</v>
      </c>
      <c r="BP44" s="131"/>
      <c r="BQ44" s="217" t="s">
        <v>99</v>
      </c>
      <c r="BR44" s="217"/>
    </row>
    <row r="45" spans="1:70" ht="30.75" customHeight="1">
      <c r="A45" s="57">
        <v>10</v>
      </c>
      <c r="B45" s="65" t="s">
        <v>146</v>
      </c>
      <c r="C45" s="128" t="s">
        <v>227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12">
        <v>3</v>
      </c>
      <c r="P45" s="113"/>
      <c r="Q45" s="130">
        <f t="shared" si="11"/>
        <v>90</v>
      </c>
      <c r="R45" s="120"/>
      <c r="S45" s="119">
        <f t="shared" si="12"/>
        <v>90</v>
      </c>
      <c r="T45" s="120"/>
      <c r="U45" s="112"/>
      <c r="V45" s="113"/>
      <c r="W45" s="119">
        <f t="shared" si="13"/>
        <v>90</v>
      </c>
      <c r="X45" s="120"/>
      <c r="Y45" s="59"/>
      <c r="Z45" s="119">
        <f t="shared" si="14"/>
        <v>0</v>
      </c>
      <c r="AA45" s="120"/>
      <c r="AB45" s="119">
        <f t="shared" si="15"/>
        <v>0</v>
      </c>
      <c r="AC45" s="120"/>
      <c r="AD45" s="112"/>
      <c r="AE45" s="113"/>
      <c r="AF45" s="112"/>
      <c r="AG45" s="113"/>
      <c r="AH45" s="112"/>
      <c r="AI45" s="113"/>
      <c r="AJ45" s="119">
        <f t="shared" si="16"/>
        <v>0</v>
      </c>
      <c r="AK45" s="120"/>
      <c r="AL45" s="60" t="e">
        <f t="shared" si="17"/>
        <v>#DIV/0!</v>
      </c>
      <c r="AM45" s="121"/>
      <c r="AN45" s="113"/>
      <c r="AO45" s="112"/>
      <c r="AP45" s="113"/>
      <c r="AQ45" s="112"/>
      <c r="AR45" s="113"/>
      <c r="AS45" s="112"/>
      <c r="AT45" s="113"/>
      <c r="AU45" s="59">
        <v>3</v>
      </c>
      <c r="AV45" s="119">
        <f t="shared" si="18"/>
        <v>90</v>
      </c>
      <c r="AW45" s="120"/>
      <c r="AX45" s="119">
        <f t="shared" si="19"/>
        <v>32</v>
      </c>
      <c r="AY45" s="133"/>
      <c r="AZ45" s="112">
        <v>16</v>
      </c>
      <c r="BA45" s="113"/>
      <c r="BB45" s="112"/>
      <c r="BC45" s="113"/>
      <c r="BD45" s="112">
        <v>16</v>
      </c>
      <c r="BE45" s="113"/>
      <c r="BF45" s="119">
        <f t="shared" si="20"/>
        <v>58</v>
      </c>
      <c r="BG45" s="120"/>
      <c r="BH45" s="60">
        <f t="shared" si="21"/>
        <v>64.444444444444443</v>
      </c>
      <c r="BI45" s="121"/>
      <c r="BJ45" s="113"/>
      <c r="BK45" s="112"/>
      <c r="BL45" s="131"/>
      <c r="BM45" s="112"/>
      <c r="BN45" s="113"/>
      <c r="BO45" s="112" t="s">
        <v>98</v>
      </c>
      <c r="BP45" s="131"/>
      <c r="BQ45" s="217" t="s">
        <v>99</v>
      </c>
      <c r="BR45" s="217"/>
    </row>
    <row r="46" spans="1:70" ht="36.75" customHeight="1">
      <c r="A46" s="57">
        <v>11</v>
      </c>
      <c r="B46" s="65" t="s">
        <v>152</v>
      </c>
      <c r="C46" s="128" t="s">
        <v>230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12">
        <v>3</v>
      </c>
      <c r="P46" s="113"/>
      <c r="Q46" s="130">
        <f t="shared" si="11"/>
        <v>90</v>
      </c>
      <c r="R46" s="120"/>
      <c r="S46" s="119">
        <f t="shared" si="12"/>
        <v>90</v>
      </c>
      <c r="T46" s="120"/>
      <c r="U46" s="112"/>
      <c r="V46" s="113"/>
      <c r="W46" s="119">
        <f t="shared" si="13"/>
        <v>90</v>
      </c>
      <c r="X46" s="120"/>
      <c r="Y46" s="59"/>
      <c r="Z46" s="119">
        <f t="shared" si="14"/>
        <v>0</v>
      </c>
      <c r="AA46" s="120"/>
      <c r="AB46" s="119">
        <f t="shared" si="15"/>
        <v>0</v>
      </c>
      <c r="AC46" s="120"/>
      <c r="AD46" s="112"/>
      <c r="AE46" s="113"/>
      <c r="AF46" s="112"/>
      <c r="AG46" s="113"/>
      <c r="AH46" s="112"/>
      <c r="AI46" s="113"/>
      <c r="AJ46" s="119">
        <f t="shared" si="16"/>
        <v>0</v>
      </c>
      <c r="AK46" s="120"/>
      <c r="AL46" s="60" t="e">
        <f t="shared" si="17"/>
        <v>#DIV/0!</v>
      </c>
      <c r="AM46" s="121"/>
      <c r="AN46" s="113"/>
      <c r="AO46" s="112"/>
      <c r="AP46" s="113"/>
      <c r="AQ46" s="112"/>
      <c r="AR46" s="113"/>
      <c r="AS46" s="112"/>
      <c r="AT46" s="113"/>
      <c r="AU46" s="59">
        <v>3</v>
      </c>
      <c r="AV46" s="119">
        <f t="shared" si="18"/>
        <v>90</v>
      </c>
      <c r="AW46" s="120"/>
      <c r="AX46" s="119">
        <f t="shared" si="19"/>
        <v>32</v>
      </c>
      <c r="AY46" s="133"/>
      <c r="AZ46" s="112">
        <v>16</v>
      </c>
      <c r="BA46" s="113"/>
      <c r="BB46" s="112"/>
      <c r="BC46" s="113"/>
      <c r="BD46" s="112">
        <v>16</v>
      </c>
      <c r="BE46" s="113"/>
      <c r="BF46" s="119">
        <f t="shared" si="20"/>
        <v>58</v>
      </c>
      <c r="BG46" s="120"/>
      <c r="BH46" s="60">
        <f t="shared" si="21"/>
        <v>64.444444444444443</v>
      </c>
      <c r="BI46" s="121"/>
      <c r="BJ46" s="113"/>
      <c r="BK46" s="112"/>
      <c r="BL46" s="131"/>
      <c r="BM46" s="112" t="s">
        <v>106</v>
      </c>
      <c r="BN46" s="113"/>
      <c r="BO46" s="112"/>
      <c r="BP46" s="131"/>
      <c r="BQ46" s="217" t="s">
        <v>99</v>
      </c>
      <c r="BR46" s="217"/>
    </row>
    <row r="47" spans="1:70" ht="32.25" customHeight="1">
      <c r="A47" s="57">
        <v>12</v>
      </c>
      <c r="B47" s="65" t="s">
        <v>232</v>
      </c>
      <c r="C47" s="128" t="s">
        <v>233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12">
        <v>3</v>
      </c>
      <c r="P47" s="113"/>
      <c r="Q47" s="130">
        <f t="shared" si="11"/>
        <v>90</v>
      </c>
      <c r="R47" s="120"/>
      <c r="S47" s="119">
        <f t="shared" si="12"/>
        <v>90</v>
      </c>
      <c r="T47" s="120"/>
      <c r="U47" s="112"/>
      <c r="V47" s="113"/>
      <c r="W47" s="119">
        <f t="shared" si="13"/>
        <v>90</v>
      </c>
      <c r="X47" s="120"/>
      <c r="Y47" s="59">
        <v>3</v>
      </c>
      <c r="Z47" s="119">
        <f t="shared" si="14"/>
        <v>90</v>
      </c>
      <c r="AA47" s="120"/>
      <c r="AB47" s="119">
        <f t="shared" si="15"/>
        <v>36</v>
      </c>
      <c r="AC47" s="120"/>
      <c r="AD47" s="112">
        <v>18</v>
      </c>
      <c r="AE47" s="113"/>
      <c r="AF47" s="112"/>
      <c r="AG47" s="113"/>
      <c r="AH47" s="112">
        <v>18</v>
      </c>
      <c r="AI47" s="113"/>
      <c r="AJ47" s="119">
        <f t="shared" si="16"/>
        <v>54</v>
      </c>
      <c r="AK47" s="120"/>
      <c r="AL47" s="60">
        <f t="shared" si="17"/>
        <v>60</v>
      </c>
      <c r="AM47" s="121"/>
      <c r="AN47" s="113"/>
      <c r="AO47" s="112"/>
      <c r="AP47" s="113"/>
      <c r="AQ47" s="112"/>
      <c r="AR47" s="113"/>
      <c r="AS47" s="112" t="s">
        <v>103</v>
      </c>
      <c r="AT47" s="113"/>
      <c r="AU47" s="59"/>
      <c r="AV47" s="119">
        <f t="shared" si="18"/>
        <v>0</v>
      </c>
      <c r="AW47" s="120"/>
      <c r="AX47" s="119">
        <f t="shared" si="19"/>
        <v>0</v>
      </c>
      <c r="AY47" s="133"/>
      <c r="AZ47" s="112"/>
      <c r="BA47" s="113"/>
      <c r="BB47" s="112"/>
      <c r="BC47" s="113"/>
      <c r="BD47" s="112"/>
      <c r="BE47" s="113"/>
      <c r="BF47" s="119">
        <f t="shared" si="20"/>
        <v>0</v>
      </c>
      <c r="BG47" s="120"/>
      <c r="BH47" s="60" t="e">
        <f t="shared" si="21"/>
        <v>#DIV/0!</v>
      </c>
      <c r="BI47" s="121"/>
      <c r="BJ47" s="113"/>
      <c r="BK47" s="112"/>
      <c r="BL47" s="131"/>
      <c r="BM47" s="112"/>
      <c r="BN47" s="113"/>
      <c r="BO47" s="112"/>
      <c r="BP47" s="131"/>
      <c r="BQ47" s="217" t="s">
        <v>99</v>
      </c>
      <c r="BR47" s="217"/>
    </row>
    <row r="48" spans="1:70" ht="47.25" customHeight="1">
      <c r="A48" s="57">
        <v>13</v>
      </c>
      <c r="B48" s="65" t="s">
        <v>235</v>
      </c>
      <c r="C48" s="128" t="s">
        <v>236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12">
        <v>3</v>
      </c>
      <c r="P48" s="113"/>
      <c r="Q48" s="130">
        <f t="shared" si="11"/>
        <v>90</v>
      </c>
      <c r="R48" s="120"/>
      <c r="S48" s="119">
        <f t="shared" si="12"/>
        <v>90</v>
      </c>
      <c r="T48" s="120"/>
      <c r="U48" s="112"/>
      <c r="V48" s="113"/>
      <c r="W48" s="119">
        <f t="shared" si="13"/>
        <v>90</v>
      </c>
      <c r="X48" s="120"/>
      <c r="Y48" s="59">
        <v>3</v>
      </c>
      <c r="Z48" s="119">
        <f t="shared" si="14"/>
        <v>90</v>
      </c>
      <c r="AA48" s="120"/>
      <c r="AB48" s="119">
        <f t="shared" si="15"/>
        <v>36</v>
      </c>
      <c r="AC48" s="120"/>
      <c r="AD48" s="112">
        <v>18</v>
      </c>
      <c r="AE48" s="113"/>
      <c r="AF48" s="112"/>
      <c r="AG48" s="113"/>
      <c r="AH48" s="112">
        <v>18</v>
      </c>
      <c r="AI48" s="113"/>
      <c r="AJ48" s="119">
        <f t="shared" si="16"/>
        <v>54</v>
      </c>
      <c r="AK48" s="120"/>
      <c r="AL48" s="60">
        <f t="shared" si="17"/>
        <v>60</v>
      </c>
      <c r="AM48" s="121"/>
      <c r="AN48" s="113"/>
      <c r="AO48" s="112"/>
      <c r="AP48" s="113"/>
      <c r="AQ48" s="112"/>
      <c r="AR48" s="113"/>
      <c r="AS48" s="112" t="s">
        <v>103</v>
      </c>
      <c r="AT48" s="113"/>
      <c r="AU48" s="59"/>
      <c r="AV48" s="119">
        <f t="shared" si="18"/>
        <v>0</v>
      </c>
      <c r="AW48" s="120"/>
      <c r="AX48" s="119">
        <f t="shared" si="19"/>
        <v>0</v>
      </c>
      <c r="AY48" s="133"/>
      <c r="AZ48" s="112"/>
      <c r="BA48" s="113"/>
      <c r="BB48" s="112"/>
      <c r="BC48" s="113"/>
      <c r="BD48" s="112"/>
      <c r="BE48" s="113"/>
      <c r="BF48" s="119">
        <f t="shared" si="20"/>
        <v>0</v>
      </c>
      <c r="BG48" s="120"/>
      <c r="BH48" s="60" t="e">
        <f t="shared" si="21"/>
        <v>#DIV/0!</v>
      </c>
      <c r="BI48" s="121"/>
      <c r="BJ48" s="113"/>
      <c r="BK48" s="112"/>
      <c r="BL48" s="131"/>
      <c r="BM48" s="112"/>
      <c r="BN48" s="113"/>
      <c r="BO48" s="112"/>
      <c r="BP48" s="131"/>
      <c r="BQ48" s="217" t="s">
        <v>99</v>
      </c>
      <c r="BR48" s="217"/>
    </row>
    <row r="49" spans="1:70" ht="29.25" customHeight="1">
      <c r="A49" s="57">
        <v>14</v>
      </c>
      <c r="B49" s="65" t="s">
        <v>237</v>
      </c>
      <c r="C49" s="128" t="s">
        <v>238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12">
        <v>3</v>
      </c>
      <c r="P49" s="113"/>
      <c r="Q49" s="130">
        <f t="shared" si="11"/>
        <v>90</v>
      </c>
      <c r="R49" s="120"/>
      <c r="S49" s="119">
        <f t="shared" si="12"/>
        <v>90</v>
      </c>
      <c r="T49" s="120"/>
      <c r="U49" s="112"/>
      <c r="V49" s="113"/>
      <c r="W49" s="119">
        <f t="shared" si="13"/>
        <v>90</v>
      </c>
      <c r="X49" s="120"/>
      <c r="Y49" s="59">
        <v>3</v>
      </c>
      <c r="Z49" s="119">
        <f t="shared" si="14"/>
        <v>90</v>
      </c>
      <c r="AA49" s="120"/>
      <c r="AB49" s="119">
        <f t="shared" si="15"/>
        <v>36</v>
      </c>
      <c r="AC49" s="120"/>
      <c r="AD49" s="112">
        <v>18</v>
      </c>
      <c r="AE49" s="113"/>
      <c r="AF49" s="112"/>
      <c r="AG49" s="113"/>
      <c r="AH49" s="112">
        <v>18</v>
      </c>
      <c r="AI49" s="113"/>
      <c r="AJ49" s="119">
        <f t="shared" si="16"/>
        <v>54</v>
      </c>
      <c r="AK49" s="120"/>
      <c r="AL49" s="60">
        <f t="shared" si="17"/>
        <v>60</v>
      </c>
      <c r="AM49" s="121"/>
      <c r="AN49" s="113"/>
      <c r="AO49" s="112"/>
      <c r="AP49" s="113"/>
      <c r="AQ49" s="112" t="s">
        <v>92</v>
      </c>
      <c r="AR49" s="113"/>
      <c r="AS49" s="112"/>
      <c r="AT49" s="113"/>
      <c r="AU49" s="59"/>
      <c r="AV49" s="119">
        <f t="shared" si="18"/>
        <v>0</v>
      </c>
      <c r="AW49" s="120"/>
      <c r="AX49" s="119">
        <f t="shared" si="19"/>
        <v>0</v>
      </c>
      <c r="AY49" s="133"/>
      <c r="AZ49" s="112"/>
      <c r="BA49" s="113"/>
      <c r="BB49" s="112"/>
      <c r="BC49" s="113"/>
      <c r="BD49" s="112"/>
      <c r="BE49" s="113"/>
      <c r="BF49" s="119">
        <f t="shared" si="20"/>
        <v>0</v>
      </c>
      <c r="BG49" s="120"/>
      <c r="BH49" s="60" t="e">
        <f t="shared" si="21"/>
        <v>#DIV/0!</v>
      </c>
      <c r="BI49" s="121"/>
      <c r="BJ49" s="113"/>
      <c r="BK49" s="112"/>
      <c r="BL49" s="131"/>
      <c r="BM49" s="112"/>
      <c r="BN49" s="113"/>
      <c r="BO49" s="112"/>
      <c r="BP49" s="131"/>
      <c r="BQ49" s="217" t="s">
        <v>99</v>
      </c>
      <c r="BR49" s="217"/>
    </row>
    <row r="50" spans="1:70" ht="33" customHeight="1">
      <c r="A50" s="57">
        <v>15</v>
      </c>
      <c r="B50" s="92" t="s">
        <v>239</v>
      </c>
      <c r="C50" s="221" t="s">
        <v>240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19">
        <v>3</v>
      </c>
      <c r="P50" s="120"/>
      <c r="Q50" s="130">
        <f t="shared" si="11"/>
        <v>90</v>
      </c>
      <c r="R50" s="120"/>
      <c r="S50" s="119">
        <f t="shared" si="12"/>
        <v>90</v>
      </c>
      <c r="T50" s="120"/>
      <c r="U50" s="119"/>
      <c r="V50" s="120"/>
      <c r="W50" s="119">
        <f t="shared" si="13"/>
        <v>90</v>
      </c>
      <c r="X50" s="120"/>
      <c r="Y50" s="59"/>
      <c r="Z50" s="119">
        <f t="shared" si="14"/>
        <v>0</v>
      </c>
      <c r="AA50" s="120"/>
      <c r="AB50" s="119">
        <f t="shared" si="15"/>
        <v>0</v>
      </c>
      <c r="AC50" s="120"/>
      <c r="AD50" s="119"/>
      <c r="AE50" s="120"/>
      <c r="AF50" s="119"/>
      <c r="AG50" s="120"/>
      <c r="AH50" s="119"/>
      <c r="AI50" s="120"/>
      <c r="AJ50" s="119">
        <f t="shared" si="16"/>
        <v>0</v>
      </c>
      <c r="AK50" s="120"/>
      <c r="AL50" s="93" t="e">
        <f t="shared" si="17"/>
        <v>#DIV/0!</v>
      </c>
      <c r="AM50" s="130"/>
      <c r="AN50" s="120"/>
      <c r="AO50" s="119"/>
      <c r="AP50" s="120"/>
      <c r="AQ50" s="119"/>
      <c r="AR50" s="120"/>
      <c r="AS50" s="119"/>
      <c r="AT50" s="120"/>
      <c r="AU50" s="59">
        <v>3</v>
      </c>
      <c r="AV50" s="119">
        <f t="shared" si="18"/>
        <v>90</v>
      </c>
      <c r="AW50" s="120"/>
      <c r="AX50" s="119">
        <f t="shared" si="19"/>
        <v>30</v>
      </c>
      <c r="AY50" s="133"/>
      <c r="AZ50" s="119">
        <v>16</v>
      </c>
      <c r="BA50" s="120"/>
      <c r="BB50" s="119"/>
      <c r="BC50" s="120"/>
      <c r="BD50" s="119">
        <v>14</v>
      </c>
      <c r="BE50" s="120"/>
      <c r="BF50" s="119">
        <f t="shared" si="20"/>
        <v>60</v>
      </c>
      <c r="BG50" s="120"/>
      <c r="BH50" s="93">
        <f t="shared" si="21"/>
        <v>66.666666666666657</v>
      </c>
      <c r="BI50" s="130"/>
      <c r="BJ50" s="120"/>
      <c r="BK50" s="119"/>
      <c r="BL50" s="133"/>
      <c r="BM50" s="119" t="s">
        <v>106</v>
      </c>
      <c r="BN50" s="120"/>
      <c r="BO50" s="119"/>
      <c r="BP50" s="133"/>
      <c r="BQ50" s="217" t="s">
        <v>99</v>
      </c>
      <c r="BR50" s="217"/>
    </row>
    <row r="51" spans="1:70" ht="16.5" customHeight="1">
      <c r="A51" s="57"/>
      <c r="B51" s="62"/>
      <c r="C51" s="134" t="s">
        <v>117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23"/>
      <c r="O51" s="135">
        <f>SUM(O39:P50)</f>
        <v>36</v>
      </c>
      <c r="P51" s="123"/>
      <c r="Q51" s="135">
        <f>SUM(Q39:R50)</f>
        <v>1080</v>
      </c>
      <c r="R51" s="123"/>
      <c r="S51" s="135">
        <f>SUM(S39:T50)</f>
        <v>1080</v>
      </c>
      <c r="T51" s="123"/>
      <c r="U51" s="135">
        <f>SUM(U39:V50)</f>
        <v>0</v>
      </c>
      <c r="V51" s="123"/>
      <c r="W51" s="135">
        <f>SUM(W39:X50)</f>
        <v>1080</v>
      </c>
      <c r="X51" s="123"/>
      <c r="Y51" s="63">
        <f>SUM(Y39:Y50)</f>
        <v>21</v>
      </c>
      <c r="Z51" s="135">
        <f>SUM(Z39:AA50)</f>
        <v>630</v>
      </c>
      <c r="AA51" s="123"/>
      <c r="AB51" s="135">
        <f>SUM(AB39:AC50)</f>
        <v>246</v>
      </c>
      <c r="AC51" s="123"/>
      <c r="AD51" s="135">
        <f>SUM(AD39:AE50)</f>
        <v>126</v>
      </c>
      <c r="AE51" s="123"/>
      <c r="AF51" s="135">
        <f>SUM(AF39:AG50)</f>
        <v>0</v>
      </c>
      <c r="AG51" s="123"/>
      <c r="AH51" s="135">
        <f>SUM(AH39:AI50)</f>
        <v>120</v>
      </c>
      <c r="AI51" s="123"/>
      <c r="AJ51" s="135">
        <f>SUM(AJ39:AK50)</f>
        <v>384</v>
      </c>
      <c r="AK51" s="123"/>
      <c r="AL51" s="60">
        <f t="shared" si="17"/>
        <v>60.952380952380956</v>
      </c>
      <c r="AM51" s="121"/>
      <c r="AN51" s="113"/>
      <c r="AO51" s="112"/>
      <c r="AP51" s="113"/>
      <c r="AQ51" s="112"/>
      <c r="AR51" s="113"/>
      <c r="AS51" s="112"/>
      <c r="AT51" s="113"/>
      <c r="AU51" s="63">
        <f>SUM(AU39:AU50)</f>
        <v>15</v>
      </c>
      <c r="AV51" s="135">
        <f>SUM(AV39:AW50)</f>
        <v>450</v>
      </c>
      <c r="AW51" s="123"/>
      <c r="AX51" s="135">
        <f>SUM(AX39:AY50)</f>
        <v>154</v>
      </c>
      <c r="AY51" s="123"/>
      <c r="AZ51" s="135">
        <f>SUM(AZ39:BA50)</f>
        <v>80</v>
      </c>
      <c r="BA51" s="123"/>
      <c r="BB51" s="135">
        <f>SUM(BB39:BC50)</f>
        <v>0</v>
      </c>
      <c r="BC51" s="123"/>
      <c r="BD51" s="135">
        <f>SUM(BD39:BE50)</f>
        <v>74</v>
      </c>
      <c r="BE51" s="123"/>
      <c r="BF51" s="135">
        <f>SUM(BF39:BG50)</f>
        <v>296</v>
      </c>
      <c r="BG51" s="123"/>
      <c r="BH51" s="60">
        <f t="shared" si="21"/>
        <v>65.777777777777786</v>
      </c>
      <c r="BI51" s="121"/>
      <c r="BJ51" s="113"/>
      <c r="BK51" s="134"/>
      <c r="BL51" s="123"/>
      <c r="BM51" s="134"/>
      <c r="BN51" s="123"/>
      <c r="BO51" s="134"/>
      <c r="BP51" s="123"/>
      <c r="BQ51" s="122"/>
      <c r="BR51" s="123"/>
    </row>
    <row r="52" spans="1:70" ht="16.5" customHeight="1">
      <c r="A52" s="124" t="s">
        <v>158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6"/>
    </row>
    <row r="53" spans="1:70" ht="15.75" customHeight="1">
      <c r="A53" s="57">
        <v>16</v>
      </c>
      <c r="B53" s="65" t="s">
        <v>161</v>
      </c>
      <c r="C53" s="128" t="s">
        <v>160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12">
        <v>9</v>
      </c>
      <c r="P53" s="113"/>
      <c r="Q53" s="130">
        <f t="shared" ref="Q53:Q55" si="22">O53*30</f>
        <v>270</v>
      </c>
      <c r="R53" s="120"/>
      <c r="S53" s="119">
        <f t="shared" ref="S53:S55" si="23">W53</f>
        <v>270</v>
      </c>
      <c r="T53" s="120"/>
      <c r="U53" s="112"/>
      <c r="V53" s="113"/>
      <c r="W53" s="119">
        <f t="shared" ref="W53:W55" si="24">Z53+AV53</f>
        <v>270</v>
      </c>
      <c r="X53" s="120"/>
      <c r="Y53" s="59"/>
      <c r="Z53" s="119">
        <f t="shared" ref="Z53:Z55" si="25">Y53*30</f>
        <v>0</v>
      </c>
      <c r="AA53" s="120"/>
      <c r="AB53" s="119">
        <f t="shared" ref="AB53:AB55" si="26">AD53+AF53+AH53</f>
        <v>0</v>
      </c>
      <c r="AC53" s="120"/>
      <c r="AD53" s="112"/>
      <c r="AE53" s="113"/>
      <c r="AF53" s="112"/>
      <c r="AG53" s="113"/>
      <c r="AH53" s="112"/>
      <c r="AI53" s="113"/>
      <c r="AJ53" s="119">
        <f t="shared" ref="AJ53:AJ55" si="27">Z53-AB53</f>
        <v>0</v>
      </c>
      <c r="AK53" s="120"/>
      <c r="AL53" s="60" t="e">
        <f t="shared" ref="AL53:AL55" si="28">AJ53/Z53*100</f>
        <v>#DIV/0!</v>
      </c>
      <c r="AM53" s="121"/>
      <c r="AN53" s="113"/>
      <c r="AO53" s="112"/>
      <c r="AP53" s="113"/>
      <c r="AQ53" s="112"/>
      <c r="AR53" s="113"/>
      <c r="AS53" s="112"/>
      <c r="AT53" s="113"/>
      <c r="AU53" s="59">
        <v>9</v>
      </c>
      <c r="AV53" s="119">
        <f t="shared" ref="AV53:AV55" si="29">AU53*30</f>
        <v>270</v>
      </c>
      <c r="AW53" s="120"/>
      <c r="AX53" s="119">
        <f t="shared" ref="AX53:AX55" si="30">AZ53+BB53+BD53</f>
        <v>0</v>
      </c>
      <c r="AY53" s="133"/>
      <c r="AZ53" s="112"/>
      <c r="BA53" s="113"/>
      <c r="BB53" s="112"/>
      <c r="BC53" s="113"/>
      <c r="BD53" s="112"/>
      <c r="BE53" s="113"/>
      <c r="BF53" s="119">
        <f t="shared" ref="BF53:BF55" si="31">AV53-AX53</f>
        <v>270</v>
      </c>
      <c r="BG53" s="120"/>
      <c r="BH53" s="60">
        <f t="shared" ref="BH53:BH56" si="32">BF53/AV53*100</f>
        <v>100</v>
      </c>
      <c r="BI53" s="121"/>
      <c r="BJ53" s="113"/>
      <c r="BK53" s="112"/>
      <c r="BL53" s="131"/>
      <c r="BM53" s="112"/>
      <c r="BN53" s="113"/>
      <c r="BO53" s="112" t="s">
        <v>98</v>
      </c>
      <c r="BP53" s="131"/>
      <c r="BQ53" s="217" t="s">
        <v>99</v>
      </c>
      <c r="BR53" s="217"/>
    </row>
    <row r="54" spans="1:70" ht="16.5" customHeight="1">
      <c r="A54" s="57"/>
      <c r="B54" s="65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12"/>
      <c r="P54" s="113"/>
      <c r="Q54" s="130">
        <f t="shared" si="22"/>
        <v>0</v>
      </c>
      <c r="R54" s="120"/>
      <c r="S54" s="119">
        <f t="shared" si="23"/>
        <v>0</v>
      </c>
      <c r="T54" s="120"/>
      <c r="U54" s="112"/>
      <c r="V54" s="113"/>
      <c r="W54" s="119">
        <f t="shared" si="24"/>
        <v>0</v>
      </c>
      <c r="X54" s="120"/>
      <c r="Y54" s="59"/>
      <c r="Z54" s="119">
        <f t="shared" si="25"/>
        <v>0</v>
      </c>
      <c r="AA54" s="120"/>
      <c r="AB54" s="119">
        <f t="shared" si="26"/>
        <v>0</v>
      </c>
      <c r="AC54" s="120"/>
      <c r="AD54" s="112"/>
      <c r="AE54" s="113"/>
      <c r="AF54" s="112"/>
      <c r="AG54" s="113"/>
      <c r="AH54" s="112"/>
      <c r="AI54" s="113"/>
      <c r="AJ54" s="119">
        <f t="shared" si="27"/>
        <v>0</v>
      </c>
      <c r="AK54" s="120"/>
      <c r="AL54" s="60" t="e">
        <f t="shared" si="28"/>
        <v>#DIV/0!</v>
      </c>
      <c r="AM54" s="121"/>
      <c r="AN54" s="113"/>
      <c r="AO54" s="112"/>
      <c r="AP54" s="113"/>
      <c r="AQ54" s="112"/>
      <c r="AR54" s="113"/>
      <c r="AS54" s="112"/>
      <c r="AT54" s="113"/>
      <c r="AU54" s="59"/>
      <c r="AV54" s="119">
        <f t="shared" si="29"/>
        <v>0</v>
      </c>
      <c r="AW54" s="120"/>
      <c r="AX54" s="119">
        <f t="shared" si="30"/>
        <v>0</v>
      </c>
      <c r="AY54" s="133"/>
      <c r="AZ54" s="112"/>
      <c r="BA54" s="113"/>
      <c r="BB54" s="112"/>
      <c r="BC54" s="113"/>
      <c r="BD54" s="112"/>
      <c r="BE54" s="113"/>
      <c r="BF54" s="119">
        <f t="shared" si="31"/>
        <v>0</v>
      </c>
      <c r="BG54" s="120"/>
      <c r="BH54" s="60" t="e">
        <f t="shared" si="32"/>
        <v>#DIV/0!</v>
      </c>
      <c r="BI54" s="121"/>
      <c r="BJ54" s="113"/>
      <c r="BK54" s="112"/>
      <c r="BL54" s="131"/>
      <c r="BM54" s="112"/>
      <c r="BN54" s="113"/>
      <c r="BO54" s="112"/>
      <c r="BP54" s="131"/>
      <c r="BQ54" s="132"/>
      <c r="BR54" s="113"/>
    </row>
    <row r="55" spans="1:70" ht="15.75" customHeight="1">
      <c r="A55" s="57"/>
      <c r="B55" s="65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12"/>
      <c r="P55" s="113"/>
      <c r="Q55" s="130">
        <f t="shared" si="22"/>
        <v>0</v>
      </c>
      <c r="R55" s="120"/>
      <c r="S55" s="119">
        <f t="shared" si="23"/>
        <v>0</v>
      </c>
      <c r="T55" s="120"/>
      <c r="U55" s="112"/>
      <c r="V55" s="113"/>
      <c r="W55" s="119">
        <f t="shared" si="24"/>
        <v>0</v>
      </c>
      <c r="X55" s="120"/>
      <c r="Y55" s="59"/>
      <c r="Z55" s="119">
        <f t="shared" si="25"/>
        <v>0</v>
      </c>
      <c r="AA55" s="120"/>
      <c r="AB55" s="119">
        <f t="shared" si="26"/>
        <v>0</v>
      </c>
      <c r="AC55" s="120"/>
      <c r="AD55" s="112"/>
      <c r="AE55" s="113"/>
      <c r="AF55" s="112"/>
      <c r="AG55" s="113"/>
      <c r="AH55" s="112"/>
      <c r="AI55" s="113"/>
      <c r="AJ55" s="119">
        <f t="shared" si="27"/>
        <v>0</v>
      </c>
      <c r="AK55" s="120"/>
      <c r="AL55" s="60" t="e">
        <f t="shared" si="28"/>
        <v>#DIV/0!</v>
      </c>
      <c r="AM55" s="121"/>
      <c r="AN55" s="113"/>
      <c r="AO55" s="112"/>
      <c r="AP55" s="113"/>
      <c r="AQ55" s="112"/>
      <c r="AR55" s="113"/>
      <c r="AS55" s="112"/>
      <c r="AT55" s="113"/>
      <c r="AU55" s="59"/>
      <c r="AV55" s="119">
        <f t="shared" si="29"/>
        <v>0</v>
      </c>
      <c r="AW55" s="120"/>
      <c r="AX55" s="119">
        <f t="shared" si="30"/>
        <v>0</v>
      </c>
      <c r="AY55" s="133"/>
      <c r="AZ55" s="112"/>
      <c r="BA55" s="113"/>
      <c r="BB55" s="112"/>
      <c r="BC55" s="113"/>
      <c r="BD55" s="112"/>
      <c r="BE55" s="113"/>
      <c r="BF55" s="119">
        <f t="shared" si="31"/>
        <v>0</v>
      </c>
      <c r="BG55" s="120"/>
      <c r="BH55" s="60" t="e">
        <f t="shared" si="32"/>
        <v>#DIV/0!</v>
      </c>
      <c r="BI55" s="121"/>
      <c r="BJ55" s="113"/>
      <c r="BK55" s="112"/>
      <c r="BL55" s="131"/>
      <c r="BM55" s="112"/>
      <c r="BN55" s="113"/>
      <c r="BO55" s="112"/>
      <c r="BP55" s="131"/>
      <c r="BQ55" s="132"/>
      <c r="BR55" s="113"/>
    </row>
    <row r="56" spans="1:70" ht="16.5" customHeight="1">
      <c r="A56" s="61"/>
      <c r="B56" s="62"/>
      <c r="C56" s="134" t="s">
        <v>117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23"/>
      <c r="O56" s="135">
        <f>SUM(O53:P55)</f>
        <v>9</v>
      </c>
      <c r="P56" s="123"/>
      <c r="Q56" s="135">
        <f>SUM(Q53:R55)</f>
        <v>270</v>
      </c>
      <c r="R56" s="123"/>
      <c r="S56" s="135">
        <f>SUM(S53:T55)</f>
        <v>270</v>
      </c>
      <c r="T56" s="123"/>
      <c r="U56" s="135">
        <f>SUM(U53:V55)</f>
        <v>0</v>
      </c>
      <c r="V56" s="123"/>
      <c r="W56" s="135">
        <f>SUM(W53:X55)</f>
        <v>270</v>
      </c>
      <c r="X56" s="123"/>
      <c r="Y56" s="66">
        <f>SUM(Y53:Y55)</f>
        <v>0</v>
      </c>
      <c r="Z56" s="135">
        <f>SUM(Z53:AA55)</f>
        <v>0</v>
      </c>
      <c r="AA56" s="123"/>
      <c r="AB56" s="135">
        <f>SUM(AB53:AC55)</f>
        <v>0</v>
      </c>
      <c r="AC56" s="123"/>
      <c r="AD56" s="135">
        <f>SUM(AD53:AE55)</f>
        <v>0</v>
      </c>
      <c r="AE56" s="123"/>
      <c r="AF56" s="135">
        <f>SUM(AF53:AG55)</f>
        <v>0</v>
      </c>
      <c r="AG56" s="123"/>
      <c r="AH56" s="135">
        <f>SUM(AH53:AI55)</f>
        <v>0</v>
      </c>
      <c r="AI56" s="123"/>
      <c r="AJ56" s="135">
        <f>SUM(AJ53:AK55)</f>
        <v>0</v>
      </c>
      <c r="AK56" s="123"/>
      <c r="AL56" s="67"/>
      <c r="AM56" s="171"/>
      <c r="AN56" s="123"/>
      <c r="AO56" s="134"/>
      <c r="AP56" s="123"/>
      <c r="AQ56" s="134"/>
      <c r="AR56" s="123"/>
      <c r="AS56" s="134"/>
      <c r="AT56" s="123"/>
      <c r="AU56" s="66">
        <f>SUM(AU53:AU55)</f>
        <v>9</v>
      </c>
      <c r="AV56" s="135">
        <f>SUM(AV53:AW55)</f>
        <v>270</v>
      </c>
      <c r="AW56" s="123"/>
      <c r="AX56" s="135">
        <f>SUM(AX53:AY55)</f>
        <v>0</v>
      </c>
      <c r="AY56" s="123"/>
      <c r="AZ56" s="135">
        <f>SUM(AZ53:BA55)</f>
        <v>0</v>
      </c>
      <c r="BA56" s="123"/>
      <c r="BB56" s="135">
        <f>SUM(BB53:BC55)</f>
        <v>0</v>
      </c>
      <c r="BC56" s="123"/>
      <c r="BD56" s="135">
        <f>SUM(BD53:BE55)</f>
        <v>0</v>
      </c>
      <c r="BE56" s="123"/>
      <c r="BF56" s="135">
        <f>SUM(BF53:BG55)</f>
        <v>270</v>
      </c>
      <c r="BG56" s="123"/>
      <c r="BH56" s="60">
        <f t="shared" si="32"/>
        <v>100</v>
      </c>
      <c r="BI56" s="121"/>
      <c r="BJ56" s="113"/>
      <c r="BK56" s="134"/>
      <c r="BL56" s="123"/>
      <c r="BM56" s="134"/>
      <c r="BN56" s="123"/>
      <c r="BO56" s="134"/>
      <c r="BP56" s="123"/>
      <c r="BQ56" s="122"/>
      <c r="BR56" s="123"/>
    </row>
    <row r="57" spans="1:70" ht="16.5" customHeight="1">
      <c r="A57" s="124" t="s">
        <v>167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6"/>
    </row>
    <row r="58" spans="1:70" ht="36" customHeight="1">
      <c r="A58" s="57">
        <v>17</v>
      </c>
      <c r="B58" s="65" t="s">
        <v>168</v>
      </c>
      <c r="C58" s="128" t="s">
        <v>169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12">
        <v>6.5</v>
      </c>
      <c r="P58" s="113"/>
      <c r="Q58" s="130">
        <f>O58*30</f>
        <v>195</v>
      </c>
      <c r="R58" s="120"/>
      <c r="S58" s="119">
        <f>W58</f>
        <v>195</v>
      </c>
      <c r="T58" s="120"/>
      <c r="U58" s="112"/>
      <c r="V58" s="113"/>
      <c r="W58" s="119">
        <f>Z58+AV58</f>
        <v>195</v>
      </c>
      <c r="X58" s="120"/>
      <c r="Y58" s="59"/>
      <c r="Z58" s="119">
        <f>Y58*30</f>
        <v>0</v>
      </c>
      <c r="AA58" s="120"/>
      <c r="AB58" s="119">
        <f>AD58+AF58+AH58</f>
        <v>0</v>
      </c>
      <c r="AC58" s="120"/>
      <c r="AD58" s="112"/>
      <c r="AE58" s="113"/>
      <c r="AF58" s="112"/>
      <c r="AG58" s="113"/>
      <c r="AH58" s="112"/>
      <c r="AI58" s="113"/>
      <c r="AJ58" s="119">
        <f>Z58-AB58</f>
        <v>0</v>
      </c>
      <c r="AK58" s="120"/>
      <c r="AL58" s="60" t="e">
        <f>AJ58/Z58*100</f>
        <v>#DIV/0!</v>
      </c>
      <c r="AM58" s="121"/>
      <c r="AN58" s="113"/>
      <c r="AO58" s="112"/>
      <c r="AP58" s="113"/>
      <c r="AQ58" s="112"/>
      <c r="AR58" s="113"/>
      <c r="AS58" s="112"/>
      <c r="AT58" s="113"/>
      <c r="AU58" s="59">
        <v>6.5</v>
      </c>
      <c r="AV58" s="119">
        <f>AU58*30</f>
        <v>195</v>
      </c>
      <c r="AW58" s="120"/>
      <c r="AX58" s="119">
        <f>AZ58+BB58+BD58</f>
        <v>0</v>
      </c>
      <c r="AY58" s="133"/>
      <c r="AZ58" s="112"/>
      <c r="BA58" s="113"/>
      <c r="BB58" s="112"/>
      <c r="BC58" s="113"/>
      <c r="BD58" s="112"/>
      <c r="BE58" s="113"/>
      <c r="BF58" s="119">
        <f>AV58-AX58</f>
        <v>195</v>
      </c>
      <c r="BG58" s="120"/>
      <c r="BH58" s="60">
        <f t="shared" ref="BH58:BH59" si="33">BF58/AV58*100</f>
        <v>100</v>
      </c>
      <c r="BI58" s="121"/>
      <c r="BJ58" s="113"/>
      <c r="BK58" s="112"/>
      <c r="BL58" s="131"/>
      <c r="BM58" s="112"/>
      <c r="BN58" s="113"/>
      <c r="BO58" s="112"/>
      <c r="BP58" s="131"/>
      <c r="BQ58" s="217" t="s">
        <v>99</v>
      </c>
      <c r="BR58" s="217"/>
    </row>
    <row r="59" spans="1:70" ht="16.5" customHeight="1">
      <c r="A59" s="68"/>
      <c r="B59" s="69"/>
      <c r="C59" s="163" t="s">
        <v>117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1"/>
      <c r="O59" s="165">
        <f>SUM(O58:P58)</f>
        <v>6.5</v>
      </c>
      <c r="P59" s="166"/>
      <c r="Q59" s="165">
        <f>SUM(Q58:R58)</f>
        <v>195</v>
      </c>
      <c r="R59" s="166"/>
      <c r="S59" s="165">
        <f>SUM(S58:T58)</f>
        <v>195</v>
      </c>
      <c r="T59" s="166"/>
      <c r="U59" s="165">
        <f>SUM(U58:V58)</f>
        <v>0</v>
      </c>
      <c r="V59" s="166"/>
      <c r="W59" s="165">
        <f>SUM(W58:X58)</f>
        <v>195</v>
      </c>
      <c r="X59" s="166"/>
      <c r="Y59" s="70">
        <f>SUM(Y58)</f>
        <v>0</v>
      </c>
      <c r="Z59" s="165">
        <f>SUM(Z58:AA58)</f>
        <v>0</v>
      </c>
      <c r="AA59" s="166"/>
      <c r="AB59" s="165">
        <f>SUM(AB58:AC58)</f>
        <v>0</v>
      </c>
      <c r="AC59" s="166"/>
      <c r="AD59" s="165">
        <f>SUM(AD58:AE58)</f>
        <v>0</v>
      </c>
      <c r="AE59" s="166"/>
      <c r="AF59" s="165">
        <f>SUM(AF58:AG58)</f>
        <v>0</v>
      </c>
      <c r="AG59" s="166"/>
      <c r="AH59" s="165">
        <f>SUM(AH58:AI58)</f>
        <v>0</v>
      </c>
      <c r="AI59" s="166"/>
      <c r="AJ59" s="165">
        <f>SUM(AJ58:AK58)</f>
        <v>0</v>
      </c>
      <c r="AK59" s="166"/>
      <c r="AL59" s="71"/>
      <c r="AM59" s="72"/>
      <c r="AN59" s="73"/>
      <c r="AO59" s="167"/>
      <c r="AP59" s="168"/>
      <c r="AQ59" s="167"/>
      <c r="AR59" s="168"/>
      <c r="AS59" s="167"/>
      <c r="AT59" s="168"/>
      <c r="AU59" s="70">
        <f>SUM(AU58)</f>
        <v>6.5</v>
      </c>
      <c r="AV59" s="165">
        <f>SUM(AV58:AW58)</f>
        <v>195</v>
      </c>
      <c r="AW59" s="166"/>
      <c r="AX59" s="165">
        <f>SUM(AX58:AY58)</f>
        <v>0</v>
      </c>
      <c r="AY59" s="166"/>
      <c r="AZ59" s="165">
        <f>SUM(AZ58:BA58)</f>
        <v>0</v>
      </c>
      <c r="BA59" s="166"/>
      <c r="BB59" s="165">
        <f>SUM(BB58:BC58)</f>
        <v>0</v>
      </c>
      <c r="BC59" s="166"/>
      <c r="BD59" s="165">
        <f>SUM(BD58:BE58)</f>
        <v>0</v>
      </c>
      <c r="BE59" s="166"/>
      <c r="BF59" s="165">
        <f>SUM(BF58:BG58)</f>
        <v>195</v>
      </c>
      <c r="BG59" s="166"/>
      <c r="BH59" s="74">
        <f t="shared" si="33"/>
        <v>100</v>
      </c>
      <c r="BI59" s="169"/>
      <c r="BJ59" s="146"/>
      <c r="BK59" s="163"/>
      <c r="BL59" s="161"/>
      <c r="BM59" s="163"/>
      <c r="BN59" s="161"/>
      <c r="BO59" s="163"/>
      <c r="BP59" s="161"/>
      <c r="BQ59" s="160"/>
      <c r="BR59" s="161"/>
    </row>
    <row r="60" spans="1:70" ht="17.25" customHeight="1">
      <c r="A60" s="75"/>
      <c r="B60" s="76"/>
      <c r="C60" s="115" t="s">
        <v>170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16"/>
      <c r="O60" s="115">
        <f>O37+O51+O56+O59</f>
        <v>82.5</v>
      </c>
      <c r="P60" s="116"/>
      <c r="Q60" s="115">
        <f>Q37+Q51+Q56+Q59</f>
        <v>2475</v>
      </c>
      <c r="R60" s="116"/>
      <c r="S60" s="115">
        <f>S37+S51+S56+S59</f>
        <v>1800</v>
      </c>
      <c r="T60" s="116"/>
      <c r="U60" s="115">
        <f>U37+U51+U56+U59</f>
        <v>22.5</v>
      </c>
      <c r="V60" s="116"/>
      <c r="W60" s="115">
        <f>W37+W51+W56+W59</f>
        <v>1800</v>
      </c>
      <c r="X60" s="116"/>
      <c r="Y60" s="77">
        <f>Y59+Y56+Y51+Y37</f>
        <v>29.5</v>
      </c>
      <c r="Z60" s="115">
        <f>Z37+Z51+Z56+Z59</f>
        <v>885</v>
      </c>
      <c r="AA60" s="116"/>
      <c r="AB60" s="115">
        <f>AB37+AB51+AB56+AB59</f>
        <v>314</v>
      </c>
      <c r="AC60" s="116"/>
      <c r="AD60" s="115">
        <f>AD37+AD51+AD56+AD59</f>
        <v>162</v>
      </c>
      <c r="AE60" s="116"/>
      <c r="AF60" s="115">
        <f>AF37+AF51+AF56+AF59</f>
        <v>0</v>
      </c>
      <c r="AG60" s="116"/>
      <c r="AH60" s="115">
        <f>AH37+AH51+AH56+AH59</f>
        <v>152</v>
      </c>
      <c r="AI60" s="116"/>
      <c r="AJ60" s="115">
        <f>AJ37+AJ51+AJ56+AJ59</f>
        <v>571</v>
      </c>
      <c r="AK60" s="116"/>
      <c r="AL60" s="78"/>
      <c r="AM60" s="118"/>
      <c r="AN60" s="116"/>
      <c r="AO60" s="115"/>
      <c r="AP60" s="116"/>
      <c r="AQ60" s="115"/>
      <c r="AR60" s="116"/>
      <c r="AS60" s="115"/>
      <c r="AT60" s="116"/>
      <c r="AU60" s="77">
        <f>AU59+AU56+AU51+AU37</f>
        <v>30.5</v>
      </c>
      <c r="AV60" s="115">
        <f>AV37+AV51+AV56+AV59</f>
        <v>915</v>
      </c>
      <c r="AW60" s="116"/>
      <c r="AX60" s="115">
        <f>AX37+AX51+AX56+AX59</f>
        <v>154</v>
      </c>
      <c r="AY60" s="116"/>
      <c r="AZ60" s="115">
        <f>AZ37+AZ51+AZ56+AZ59</f>
        <v>80</v>
      </c>
      <c r="BA60" s="116"/>
      <c r="BB60" s="115">
        <f>BB37+BB51+BB56+BB59</f>
        <v>0</v>
      </c>
      <c r="BC60" s="116"/>
      <c r="BD60" s="115">
        <f>BD37+BD51+BD56+BD59</f>
        <v>74</v>
      </c>
      <c r="BE60" s="116"/>
      <c r="BF60" s="115">
        <f>BF37+BF51+BF56+BF59</f>
        <v>761</v>
      </c>
      <c r="BG60" s="116"/>
      <c r="BH60" s="78"/>
      <c r="BI60" s="118"/>
      <c r="BJ60" s="116"/>
      <c r="BK60" s="115"/>
      <c r="BL60" s="116"/>
      <c r="BM60" s="115"/>
      <c r="BN60" s="116"/>
      <c r="BO60" s="115"/>
      <c r="BP60" s="116"/>
      <c r="BQ60" s="117"/>
      <c r="BR60" s="116"/>
    </row>
    <row r="61" spans="1:70" ht="16.5" customHeight="1">
      <c r="A61" s="124" t="s">
        <v>171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6"/>
    </row>
    <row r="62" spans="1:70" ht="14.25" customHeight="1">
      <c r="A62" s="57">
        <v>1</v>
      </c>
      <c r="B62" s="65"/>
      <c r="C62" s="128" t="s">
        <v>242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12" t="s">
        <v>243</v>
      </c>
      <c r="P62" s="113"/>
      <c r="Q62" s="130"/>
      <c r="R62" s="120"/>
      <c r="S62" s="119">
        <f t="shared" ref="S62:S63" si="34">W62</f>
        <v>0</v>
      </c>
      <c r="T62" s="120"/>
      <c r="U62" s="112"/>
      <c r="V62" s="113"/>
      <c r="W62" s="119">
        <f t="shared" ref="W62:W63" si="35">Z62+AV62</f>
        <v>0</v>
      </c>
      <c r="X62" s="120"/>
      <c r="Y62" s="59"/>
      <c r="Z62" s="119">
        <f t="shared" ref="Z62:Z63" si="36">Y62*30</f>
        <v>0</v>
      </c>
      <c r="AA62" s="120"/>
      <c r="AB62" s="119">
        <f t="shared" ref="AB62:AB63" si="37">AD62+AF62+AH62</f>
        <v>60</v>
      </c>
      <c r="AC62" s="120"/>
      <c r="AD62" s="112"/>
      <c r="AE62" s="113"/>
      <c r="AF62" s="112"/>
      <c r="AG62" s="113"/>
      <c r="AH62" s="112">
        <v>60</v>
      </c>
      <c r="AI62" s="113"/>
      <c r="AJ62" s="119">
        <f t="shared" ref="AJ62:AJ63" si="38">Z62-AB62</f>
        <v>-60</v>
      </c>
      <c r="AK62" s="120"/>
      <c r="AL62" s="60" t="e">
        <f t="shared" ref="AL62:AL63" si="39">AJ62/Z62*100</f>
        <v>#DIV/0!</v>
      </c>
      <c r="AM62" s="121"/>
      <c r="AN62" s="113"/>
      <c r="AO62" s="112"/>
      <c r="AP62" s="113"/>
      <c r="AQ62" s="112"/>
      <c r="AR62" s="113"/>
      <c r="AS62" s="112"/>
      <c r="AT62" s="113"/>
      <c r="AU62" s="59"/>
      <c r="AV62" s="119"/>
      <c r="AW62" s="120"/>
      <c r="AX62" s="119">
        <f t="shared" ref="AX62:AX63" si="40">AZ62+BB62+BD62</f>
        <v>0</v>
      </c>
      <c r="AY62" s="133"/>
      <c r="AZ62" s="112"/>
      <c r="BA62" s="113"/>
      <c r="BB62" s="112"/>
      <c r="BC62" s="113"/>
      <c r="BD62" s="112"/>
      <c r="BE62" s="113"/>
      <c r="BF62" s="119">
        <f t="shared" ref="BF62:BF63" si="41">AV62-AX62</f>
        <v>0</v>
      </c>
      <c r="BG62" s="120"/>
      <c r="BH62" s="60" t="e">
        <f t="shared" ref="BH62:BH63" si="42">BF62/AV62*100</f>
        <v>#DIV/0!</v>
      </c>
      <c r="BI62" s="121"/>
      <c r="BJ62" s="113"/>
      <c r="BK62" s="112"/>
      <c r="BL62" s="131"/>
      <c r="BM62" s="112"/>
      <c r="BN62" s="113"/>
      <c r="BO62" s="112"/>
      <c r="BP62" s="131"/>
      <c r="BQ62" s="132"/>
      <c r="BR62" s="113"/>
    </row>
    <row r="63" spans="1:70" ht="15.75" customHeight="1">
      <c r="A63" s="57">
        <v>2</v>
      </c>
      <c r="B63" s="65"/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12"/>
      <c r="P63" s="113"/>
      <c r="Q63" s="130">
        <f>O63*30</f>
        <v>0</v>
      </c>
      <c r="R63" s="120"/>
      <c r="S63" s="119">
        <f t="shared" si="34"/>
        <v>0</v>
      </c>
      <c r="T63" s="120"/>
      <c r="U63" s="112"/>
      <c r="V63" s="113"/>
      <c r="W63" s="119">
        <f t="shared" si="35"/>
        <v>0</v>
      </c>
      <c r="X63" s="120"/>
      <c r="Y63" s="59"/>
      <c r="Z63" s="119">
        <f t="shared" si="36"/>
        <v>0</v>
      </c>
      <c r="AA63" s="120"/>
      <c r="AB63" s="119">
        <f t="shared" si="37"/>
        <v>0</v>
      </c>
      <c r="AC63" s="120"/>
      <c r="AD63" s="112"/>
      <c r="AE63" s="113"/>
      <c r="AF63" s="112"/>
      <c r="AG63" s="113"/>
      <c r="AH63" s="112"/>
      <c r="AI63" s="113"/>
      <c r="AJ63" s="119">
        <f t="shared" si="38"/>
        <v>0</v>
      </c>
      <c r="AK63" s="120"/>
      <c r="AL63" s="60" t="e">
        <f t="shared" si="39"/>
        <v>#DIV/0!</v>
      </c>
      <c r="AM63" s="121"/>
      <c r="AN63" s="113"/>
      <c r="AO63" s="112"/>
      <c r="AP63" s="113"/>
      <c r="AQ63" s="112"/>
      <c r="AR63" s="113"/>
      <c r="AS63" s="112"/>
      <c r="AT63" s="113"/>
      <c r="AU63" s="59"/>
      <c r="AV63" s="119">
        <f>AU63*30</f>
        <v>0</v>
      </c>
      <c r="AW63" s="120"/>
      <c r="AX63" s="119">
        <f t="shared" si="40"/>
        <v>0</v>
      </c>
      <c r="AY63" s="133"/>
      <c r="AZ63" s="112"/>
      <c r="BA63" s="113"/>
      <c r="BB63" s="112"/>
      <c r="BC63" s="113"/>
      <c r="BD63" s="112"/>
      <c r="BE63" s="113"/>
      <c r="BF63" s="119">
        <f t="shared" si="41"/>
        <v>0</v>
      </c>
      <c r="BG63" s="120"/>
      <c r="BH63" s="60" t="e">
        <f t="shared" si="42"/>
        <v>#DIV/0!</v>
      </c>
      <c r="BI63" s="121"/>
      <c r="BJ63" s="113"/>
      <c r="BK63" s="112"/>
      <c r="BL63" s="131"/>
      <c r="BM63" s="112"/>
      <c r="BN63" s="113"/>
      <c r="BO63" s="112"/>
      <c r="BP63" s="131"/>
      <c r="BQ63" s="132"/>
      <c r="BR63" s="113"/>
    </row>
    <row r="64" spans="1:70" ht="16.5" customHeight="1">
      <c r="A64" s="79"/>
      <c r="B64" s="80"/>
      <c r="C64" s="81"/>
      <c r="D64" s="81"/>
      <c r="E64" s="81"/>
      <c r="F64" s="81"/>
      <c r="G64" s="81"/>
      <c r="H64" s="81"/>
      <c r="I64" s="81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155" t="s">
        <v>172</v>
      </c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79"/>
      <c r="AL64" s="81"/>
      <c r="AM64" s="79"/>
      <c r="AN64" s="79"/>
      <c r="AO64" s="79"/>
      <c r="AP64" s="79"/>
      <c r="AQ64" s="79"/>
      <c r="AR64" s="79"/>
      <c r="AS64" s="79"/>
      <c r="AT64" s="79"/>
      <c r="AU64" s="82"/>
      <c r="AV64" s="79"/>
      <c r="AW64" s="79"/>
      <c r="AX64" s="79"/>
      <c r="AY64" s="79"/>
      <c r="AZ64" s="79"/>
      <c r="BA64" s="150" t="s">
        <v>173</v>
      </c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81"/>
      <c r="BN64" s="81"/>
      <c r="BO64" s="81"/>
      <c r="BP64" s="79"/>
      <c r="BQ64" s="79"/>
      <c r="BR64" s="79"/>
    </row>
    <row r="65" spans="1:70" ht="12" customHeight="1">
      <c r="A65" s="79"/>
      <c r="B65" s="80"/>
      <c r="C65" s="81"/>
      <c r="D65" s="81"/>
      <c r="E65" s="81"/>
      <c r="F65" s="81"/>
      <c r="G65" s="83" t="s">
        <v>57</v>
      </c>
      <c r="H65" s="157" t="s">
        <v>174</v>
      </c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6"/>
      <c r="AH65" s="157" t="s">
        <v>175</v>
      </c>
      <c r="AI65" s="125"/>
      <c r="AJ65" s="125"/>
      <c r="AK65" s="126"/>
      <c r="AL65" s="157" t="s">
        <v>176</v>
      </c>
      <c r="AM65" s="125"/>
      <c r="AN65" s="125"/>
      <c r="AO65" s="125"/>
      <c r="AP65" s="126"/>
      <c r="AQ65" s="157" t="s">
        <v>177</v>
      </c>
      <c r="AR65" s="125"/>
      <c r="AS65" s="125"/>
      <c r="AT65" s="125"/>
      <c r="AU65" s="125"/>
      <c r="AV65" s="125"/>
      <c r="AW65" s="125"/>
      <c r="AX65" s="125"/>
      <c r="AY65" s="126"/>
      <c r="AZ65" s="81"/>
      <c r="BA65" s="157" t="s">
        <v>178</v>
      </c>
      <c r="BB65" s="125"/>
      <c r="BC65" s="125"/>
      <c r="BD65" s="125"/>
      <c r="BE65" s="125"/>
      <c r="BF65" s="125"/>
      <c r="BG65" s="125"/>
      <c r="BH65" s="125"/>
      <c r="BI65" s="125"/>
      <c r="BJ65" s="126"/>
      <c r="BK65" s="157" t="s">
        <v>179</v>
      </c>
      <c r="BL65" s="125"/>
      <c r="BM65" s="125"/>
      <c r="BN65" s="125"/>
      <c r="BO65" s="125"/>
      <c r="BP65" s="125"/>
      <c r="BQ65" s="126"/>
      <c r="BR65" s="84"/>
    </row>
    <row r="66" spans="1:70" ht="16.5" customHeight="1">
      <c r="A66" s="79"/>
      <c r="B66" s="80"/>
      <c r="C66" s="81"/>
      <c r="D66" s="81"/>
      <c r="E66" s="81"/>
      <c r="F66" s="81"/>
      <c r="G66" s="83" t="s">
        <v>180</v>
      </c>
      <c r="H66" s="158" t="s">
        <v>182</v>
      </c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6"/>
      <c r="AH66" s="124">
        <v>6</v>
      </c>
      <c r="AI66" s="125"/>
      <c r="AJ66" s="125"/>
      <c r="AK66" s="126"/>
      <c r="AL66" s="124">
        <v>270</v>
      </c>
      <c r="AM66" s="125"/>
      <c r="AN66" s="125"/>
      <c r="AO66" s="125"/>
      <c r="AP66" s="126"/>
      <c r="AQ66" s="124" t="s">
        <v>183</v>
      </c>
      <c r="AR66" s="125"/>
      <c r="AS66" s="125"/>
      <c r="AT66" s="125"/>
      <c r="AU66" s="125"/>
      <c r="AV66" s="125"/>
      <c r="AW66" s="125"/>
      <c r="AX66" s="125"/>
      <c r="AY66" s="126"/>
      <c r="AZ66" s="80"/>
      <c r="BA66" s="158" t="s">
        <v>185</v>
      </c>
      <c r="BB66" s="125"/>
      <c r="BC66" s="125"/>
      <c r="BD66" s="125"/>
      <c r="BE66" s="125"/>
      <c r="BF66" s="125"/>
      <c r="BG66" s="125"/>
      <c r="BH66" s="125"/>
      <c r="BI66" s="125"/>
      <c r="BJ66" s="126"/>
      <c r="BK66" s="124">
        <v>8</v>
      </c>
      <c r="BL66" s="125"/>
      <c r="BM66" s="125"/>
      <c r="BN66" s="125"/>
      <c r="BO66" s="125"/>
      <c r="BP66" s="125"/>
      <c r="BQ66" s="126"/>
      <c r="BR66" s="79"/>
    </row>
    <row r="67" spans="1:70" ht="15.7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2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82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</row>
    <row r="68" spans="1:70" ht="15.75" customHeight="1">
      <c r="A68" s="79"/>
      <c r="B68" s="154" t="s">
        <v>188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79"/>
      <c r="W68" s="79"/>
      <c r="X68" s="79"/>
      <c r="Y68" s="82"/>
      <c r="Z68" s="79"/>
      <c r="AA68" s="79"/>
      <c r="AB68" s="79"/>
      <c r="AC68" s="79"/>
      <c r="AD68" s="154" t="s">
        <v>189</v>
      </c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79"/>
      <c r="BR68" s="79"/>
    </row>
    <row r="69" spans="1:70" ht="15.75" customHeight="1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79"/>
      <c r="W69" s="79"/>
      <c r="X69" s="79"/>
      <c r="Y69" s="82"/>
      <c r="Z69" s="79"/>
      <c r="AA69" s="79"/>
      <c r="AB69" s="79"/>
      <c r="AC69" s="79"/>
      <c r="AD69" s="81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ht="15.75" customHeight="1">
      <c r="A70" s="7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79"/>
      <c r="W70" s="79"/>
      <c r="X70" s="79"/>
      <c r="Y70" s="82"/>
      <c r="Z70" s="79"/>
      <c r="AA70" s="79"/>
      <c r="AB70" s="79"/>
      <c r="AC70" s="79"/>
      <c r="AD70" s="81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ht="15.75" customHeight="1">
      <c r="A71" s="7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79"/>
      <c r="W71" s="79"/>
      <c r="X71" s="79"/>
      <c r="Y71" s="82"/>
      <c r="Z71" s="79"/>
      <c r="AA71" s="79"/>
      <c r="AB71" s="79"/>
      <c r="AC71" s="79"/>
      <c r="AD71" s="81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ht="15.75" customHeight="1">
      <c r="A72" s="7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79"/>
      <c r="W72" s="79"/>
      <c r="X72" s="79"/>
      <c r="Y72" s="82"/>
      <c r="Z72" s="79"/>
      <c r="AA72" s="79"/>
      <c r="AB72" s="79"/>
      <c r="AC72" s="79"/>
      <c r="AD72" s="81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5.75" customHeight="1">
      <c r="A73" s="79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79"/>
      <c r="W73" s="79"/>
      <c r="X73" s="79"/>
      <c r="Y73" s="82"/>
      <c r="Z73" s="79"/>
      <c r="AA73" s="79"/>
      <c r="AB73" s="79"/>
      <c r="AC73" s="79"/>
      <c r="AD73" s="81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70" ht="12.75" customHeight="1">
      <c r="Y74" s="85"/>
      <c r="AU74" s="85"/>
    </row>
    <row r="75" spans="1:70" ht="12.75" customHeight="1">
      <c r="Y75" s="85"/>
      <c r="AU75" s="85"/>
    </row>
    <row r="76" spans="1:70" ht="12.75" customHeight="1">
      <c r="Y76" s="85"/>
      <c r="AU76" s="85"/>
    </row>
    <row r="77" spans="1:70" ht="12.75" customHeight="1">
      <c r="Y77" s="85"/>
      <c r="AU77" s="85"/>
    </row>
    <row r="78" spans="1:70" ht="12.75" customHeight="1">
      <c r="Y78" s="85"/>
      <c r="AU78" s="85"/>
    </row>
    <row r="79" spans="1:70" ht="12.75" customHeight="1">
      <c r="Y79" s="85"/>
      <c r="AU79" s="85"/>
    </row>
    <row r="80" spans="1:70" ht="12.75" customHeight="1">
      <c r="Y80" s="85"/>
      <c r="AU80" s="85"/>
    </row>
    <row r="81" spans="25:47" ht="12.75" customHeight="1">
      <c r="Y81" s="85"/>
      <c r="AU81" s="85"/>
    </row>
    <row r="82" spans="25:47" ht="12.75" customHeight="1">
      <c r="Y82" s="85"/>
      <c r="AU82" s="85"/>
    </row>
    <row r="83" spans="25:47" ht="12.75" customHeight="1">
      <c r="Y83" s="85"/>
      <c r="AU83" s="85"/>
    </row>
    <row r="84" spans="25:47" ht="12.75" customHeight="1">
      <c r="Y84" s="85"/>
      <c r="AU84" s="85"/>
    </row>
    <row r="85" spans="25:47" ht="12.75" customHeight="1">
      <c r="Y85" s="85"/>
      <c r="AU85" s="85"/>
    </row>
    <row r="86" spans="25:47" ht="12.75" customHeight="1">
      <c r="Y86" s="85"/>
      <c r="AU86" s="85"/>
    </row>
    <row r="87" spans="25:47" ht="12.75" customHeight="1">
      <c r="Y87" s="85"/>
      <c r="AU87" s="85"/>
    </row>
    <row r="88" spans="25:47" ht="12.75" customHeight="1">
      <c r="Y88" s="85"/>
      <c r="AU88" s="85"/>
    </row>
    <row r="89" spans="25:47" ht="12.75" customHeight="1">
      <c r="Y89" s="85"/>
      <c r="AU89" s="85"/>
    </row>
    <row r="90" spans="25:47" ht="12.75" customHeight="1">
      <c r="Y90" s="85"/>
      <c r="AU90" s="85"/>
    </row>
    <row r="91" spans="25:47" ht="12.75" customHeight="1">
      <c r="Y91" s="85"/>
      <c r="AU91" s="85"/>
    </row>
    <row r="92" spans="25:47" ht="12.75" customHeight="1">
      <c r="Y92" s="85"/>
      <c r="AU92" s="85"/>
    </row>
    <row r="93" spans="25:47" ht="12.75" customHeight="1">
      <c r="Y93" s="85"/>
      <c r="AU93" s="85"/>
    </row>
    <row r="94" spans="25:47" ht="12.75" customHeight="1">
      <c r="Y94" s="85"/>
      <c r="AU94" s="85"/>
    </row>
    <row r="95" spans="25:47" ht="12.75" customHeight="1">
      <c r="Y95" s="85"/>
      <c r="AU95" s="85"/>
    </row>
    <row r="96" spans="25:47" ht="12.75" customHeight="1">
      <c r="Y96" s="85"/>
      <c r="AU96" s="85"/>
    </row>
    <row r="97" spans="25:47" ht="12.75" customHeight="1">
      <c r="Y97" s="85"/>
      <c r="AU97" s="85"/>
    </row>
    <row r="98" spans="25:47" ht="12.75" customHeight="1">
      <c r="Y98" s="85"/>
      <c r="AU98" s="85"/>
    </row>
    <row r="99" spans="25:47" ht="12.75" customHeight="1">
      <c r="Y99" s="85"/>
      <c r="AU99" s="85"/>
    </row>
    <row r="100" spans="25:47" ht="12.75" customHeight="1">
      <c r="Y100" s="85"/>
      <c r="AU100" s="85"/>
    </row>
    <row r="101" spans="25:47" ht="12.75" customHeight="1">
      <c r="Y101" s="85"/>
      <c r="AU101" s="85"/>
    </row>
    <row r="102" spans="25:47" ht="12.75" customHeight="1">
      <c r="Y102" s="85"/>
      <c r="AU102" s="85"/>
    </row>
    <row r="103" spans="25:47" ht="12.75" customHeight="1">
      <c r="Y103" s="85"/>
      <c r="AU103" s="85"/>
    </row>
    <row r="104" spans="25:47" ht="12.75" customHeight="1">
      <c r="Y104" s="85"/>
      <c r="AU104" s="85"/>
    </row>
    <row r="105" spans="25:47" ht="12.75" customHeight="1">
      <c r="Y105" s="85"/>
      <c r="AU105" s="85"/>
    </row>
    <row r="106" spans="25:47" ht="12.75" customHeight="1">
      <c r="Y106" s="85"/>
      <c r="AU106" s="85"/>
    </row>
    <row r="107" spans="25:47" ht="12.75" customHeight="1">
      <c r="Y107" s="85"/>
      <c r="AU107" s="85"/>
    </row>
    <row r="108" spans="25:47" ht="12.75" customHeight="1">
      <c r="Y108" s="85"/>
      <c r="AU108" s="85"/>
    </row>
    <row r="109" spans="25:47" ht="12.75" customHeight="1">
      <c r="Y109" s="85"/>
      <c r="AU109" s="85"/>
    </row>
    <row r="110" spans="25:47" ht="12.75" customHeight="1">
      <c r="Y110" s="85"/>
      <c r="AU110" s="85"/>
    </row>
    <row r="111" spans="25:47" ht="12.75" customHeight="1">
      <c r="Y111" s="85"/>
      <c r="AU111" s="85"/>
    </row>
    <row r="112" spans="25:47" ht="12.75" customHeight="1">
      <c r="Y112" s="85"/>
      <c r="AU112" s="85"/>
    </row>
    <row r="113" spans="25:47" ht="12.75" customHeight="1">
      <c r="Y113" s="85"/>
      <c r="AU113" s="85"/>
    </row>
    <row r="114" spans="25:47" ht="12.75" customHeight="1">
      <c r="Y114" s="85"/>
      <c r="AU114" s="85"/>
    </row>
    <row r="115" spans="25:47" ht="12.75" customHeight="1">
      <c r="Y115" s="85"/>
      <c r="AU115" s="85"/>
    </row>
    <row r="116" spans="25:47" ht="12.75" customHeight="1">
      <c r="Y116" s="85"/>
      <c r="AU116" s="85"/>
    </row>
    <row r="117" spans="25:47" ht="12.75" customHeight="1">
      <c r="Y117" s="85"/>
      <c r="AU117" s="85"/>
    </row>
    <row r="118" spans="25:47" ht="12.75" customHeight="1">
      <c r="Y118" s="85"/>
      <c r="AU118" s="85"/>
    </row>
    <row r="119" spans="25:47" ht="12.75" customHeight="1">
      <c r="Y119" s="85"/>
      <c r="AU119" s="85"/>
    </row>
    <row r="120" spans="25:47" ht="12.75" customHeight="1">
      <c r="Y120" s="85"/>
      <c r="AU120" s="85"/>
    </row>
    <row r="121" spans="25:47" ht="12.75" customHeight="1">
      <c r="Y121" s="85"/>
      <c r="AU121" s="85"/>
    </row>
    <row r="122" spans="25:47" ht="12.75" customHeight="1">
      <c r="Y122" s="85"/>
      <c r="AU122" s="85"/>
    </row>
    <row r="123" spans="25:47" ht="12.75" customHeight="1">
      <c r="Y123" s="85"/>
      <c r="AU123" s="85"/>
    </row>
    <row r="124" spans="25:47" ht="12.75" customHeight="1">
      <c r="Y124" s="85"/>
      <c r="AU124" s="85"/>
    </row>
    <row r="125" spans="25:47" ht="12.75" customHeight="1">
      <c r="Y125" s="85"/>
      <c r="AU125" s="85"/>
    </row>
    <row r="126" spans="25:47" ht="12.75" customHeight="1">
      <c r="Y126" s="85"/>
      <c r="AU126" s="85"/>
    </row>
    <row r="127" spans="25:47" ht="12.75" customHeight="1">
      <c r="Y127" s="85"/>
      <c r="AU127" s="85"/>
    </row>
    <row r="128" spans="25:47" ht="12.75" customHeight="1">
      <c r="Y128" s="85"/>
      <c r="AU128" s="85"/>
    </row>
    <row r="129" spans="25:47" ht="12.75" customHeight="1">
      <c r="Y129" s="85"/>
      <c r="AU129" s="85"/>
    </row>
    <row r="130" spans="25:47" ht="12.75" customHeight="1">
      <c r="Y130" s="85"/>
      <c r="AU130" s="85"/>
    </row>
    <row r="131" spans="25:47" ht="12.75" customHeight="1">
      <c r="Y131" s="85"/>
      <c r="AU131" s="85"/>
    </row>
    <row r="132" spans="25:47" ht="12.75" customHeight="1">
      <c r="Y132" s="85"/>
      <c r="AU132" s="85"/>
    </row>
    <row r="133" spans="25:47" ht="12.75" customHeight="1">
      <c r="Y133" s="85"/>
      <c r="AU133" s="85"/>
    </row>
    <row r="134" spans="25:47" ht="12.75" customHeight="1">
      <c r="Y134" s="85"/>
      <c r="AU134" s="85"/>
    </row>
    <row r="135" spans="25:47" ht="12.75" customHeight="1">
      <c r="Y135" s="85"/>
      <c r="AU135" s="85"/>
    </row>
    <row r="136" spans="25:47" ht="12.75" customHeight="1">
      <c r="Y136" s="85"/>
      <c r="AU136" s="85"/>
    </row>
    <row r="137" spans="25:47" ht="12.75" customHeight="1">
      <c r="Y137" s="85"/>
      <c r="AU137" s="85"/>
    </row>
    <row r="138" spans="25:47" ht="12.75" customHeight="1">
      <c r="Y138" s="85"/>
      <c r="AU138" s="85"/>
    </row>
    <row r="139" spans="25:47" ht="12.75" customHeight="1">
      <c r="Y139" s="85"/>
      <c r="AU139" s="85"/>
    </row>
    <row r="140" spans="25:47" ht="12.75" customHeight="1">
      <c r="Y140" s="85"/>
      <c r="AU140" s="85"/>
    </row>
    <row r="141" spans="25:47" ht="12.75" customHeight="1">
      <c r="Y141" s="85"/>
      <c r="AU141" s="85"/>
    </row>
    <row r="142" spans="25:47" ht="12.75" customHeight="1">
      <c r="Y142" s="85"/>
      <c r="AU142" s="85"/>
    </row>
    <row r="143" spans="25:47" ht="12.75" customHeight="1">
      <c r="Y143" s="85"/>
      <c r="AU143" s="85"/>
    </row>
    <row r="144" spans="25:47" ht="12.75" customHeight="1">
      <c r="Y144" s="85"/>
      <c r="AU144" s="85"/>
    </row>
    <row r="145" spans="25:47" ht="12.75" customHeight="1">
      <c r="Y145" s="85"/>
      <c r="AU145" s="85"/>
    </row>
    <row r="146" spans="25:47" ht="12.75" customHeight="1">
      <c r="Y146" s="85"/>
      <c r="AU146" s="85"/>
    </row>
    <row r="147" spans="25:47" ht="12.75" customHeight="1">
      <c r="Y147" s="85"/>
      <c r="AU147" s="85"/>
    </row>
    <row r="148" spans="25:47" ht="12.75" customHeight="1">
      <c r="Y148" s="85"/>
      <c r="AU148" s="85"/>
    </row>
    <row r="149" spans="25:47" ht="12.75" customHeight="1">
      <c r="Y149" s="85"/>
      <c r="AU149" s="85"/>
    </row>
    <row r="150" spans="25:47" ht="12.75" customHeight="1">
      <c r="Y150" s="85"/>
      <c r="AU150" s="85"/>
    </row>
    <row r="151" spans="25:47" ht="12.75" customHeight="1">
      <c r="Y151" s="85"/>
      <c r="AU151" s="85"/>
    </row>
    <row r="152" spans="25:47" ht="12.75" customHeight="1">
      <c r="Y152" s="85"/>
      <c r="AU152" s="85"/>
    </row>
    <row r="153" spans="25:47" ht="12.75" customHeight="1">
      <c r="Y153" s="85"/>
      <c r="AU153" s="85"/>
    </row>
    <row r="154" spans="25:47" ht="12.75" customHeight="1">
      <c r="Y154" s="85"/>
      <c r="AU154" s="85"/>
    </row>
    <row r="155" spans="25:47" ht="12.75" customHeight="1">
      <c r="Y155" s="85"/>
      <c r="AU155" s="85"/>
    </row>
    <row r="156" spans="25:47" ht="12.75" customHeight="1">
      <c r="Y156" s="85"/>
      <c r="AU156" s="85"/>
    </row>
    <row r="157" spans="25:47" ht="12.75" customHeight="1">
      <c r="Y157" s="85"/>
      <c r="AU157" s="85"/>
    </row>
    <row r="158" spans="25:47" ht="12.75" customHeight="1">
      <c r="Y158" s="85"/>
      <c r="AU158" s="85"/>
    </row>
    <row r="159" spans="25:47" ht="12.75" customHeight="1">
      <c r="Y159" s="85"/>
      <c r="AU159" s="85"/>
    </row>
    <row r="160" spans="25:47" ht="12.75" customHeight="1">
      <c r="Y160" s="85"/>
      <c r="AU160" s="85"/>
    </row>
    <row r="161" spans="25:47" ht="12.75" customHeight="1">
      <c r="Y161" s="85"/>
      <c r="AU161" s="85"/>
    </row>
    <row r="162" spans="25:47" ht="12.75" customHeight="1">
      <c r="Y162" s="85"/>
      <c r="AU162" s="85"/>
    </row>
    <row r="163" spans="25:47" ht="12.75" customHeight="1">
      <c r="Y163" s="85"/>
      <c r="AU163" s="85"/>
    </row>
    <row r="164" spans="25:47" ht="12.75" customHeight="1">
      <c r="Y164" s="85"/>
      <c r="AU164" s="85"/>
    </row>
    <row r="165" spans="25:47" ht="12.75" customHeight="1">
      <c r="Y165" s="85"/>
      <c r="AU165" s="85"/>
    </row>
    <row r="166" spans="25:47" ht="12.75" customHeight="1">
      <c r="Y166" s="85"/>
      <c r="AU166" s="85"/>
    </row>
    <row r="167" spans="25:47" ht="12.75" customHeight="1">
      <c r="Y167" s="85"/>
      <c r="AU167" s="85"/>
    </row>
    <row r="168" spans="25:47" ht="12.75" customHeight="1">
      <c r="Y168" s="85"/>
      <c r="AU168" s="85"/>
    </row>
    <row r="169" spans="25:47" ht="12.75" customHeight="1">
      <c r="Y169" s="85"/>
      <c r="AU169" s="85"/>
    </row>
    <row r="170" spans="25:47" ht="12.75" customHeight="1">
      <c r="Y170" s="85"/>
      <c r="AU170" s="85"/>
    </row>
    <row r="171" spans="25:47" ht="12.75" customHeight="1">
      <c r="Y171" s="85"/>
      <c r="AU171" s="85"/>
    </row>
    <row r="172" spans="25:47" ht="12.75" customHeight="1">
      <c r="Y172" s="85"/>
      <c r="AU172" s="85"/>
    </row>
    <row r="173" spans="25:47" ht="12.75" customHeight="1">
      <c r="Y173" s="85"/>
      <c r="AU173" s="85"/>
    </row>
    <row r="174" spans="25:47" ht="12.75" customHeight="1">
      <c r="Y174" s="85"/>
      <c r="AU174" s="85"/>
    </row>
    <row r="175" spans="25:47" ht="12.75" customHeight="1">
      <c r="Y175" s="85"/>
      <c r="AU175" s="85"/>
    </row>
    <row r="176" spans="25:47" ht="12.75" customHeight="1">
      <c r="Y176" s="85"/>
      <c r="AU176" s="85"/>
    </row>
    <row r="177" spans="25:47" ht="12.75" customHeight="1">
      <c r="Y177" s="85"/>
      <c r="AU177" s="85"/>
    </row>
    <row r="178" spans="25:47" ht="12.75" customHeight="1">
      <c r="Y178" s="85"/>
      <c r="AU178" s="85"/>
    </row>
    <row r="179" spans="25:47" ht="12.75" customHeight="1">
      <c r="Y179" s="85"/>
      <c r="AU179" s="85"/>
    </row>
    <row r="180" spans="25:47" ht="12.75" customHeight="1">
      <c r="Y180" s="85"/>
      <c r="AU180" s="85"/>
    </row>
    <row r="181" spans="25:47" ht="12.75" customHeight="1">
      <c r="Y181" s="85"/>
      <c r="AU181" s="85"/>
    </row>
    <row r="182" spans="25:47" ht="12.75" customHeight="1">
      <c r="Y182" s="85"/>
      <c r="AU182" s="85"/>
    </row>
    <row r="183" spans="25:47" ht="12.75" customHeight="1">
      <c r="Y183" s="85"/>
      <c r="AU183" s="85"/>
    </row>
    <row r="184" spans="25:47" ht="12.75" customHeight="1">
      <c r="Y184" s="85"/>
      <c r="AU184" s="85"/>
    </row>
    <row r="185" spans="25:47" ht="12.75" customHeight="1">
      <c r="Y185" s="85"/>
      <c r="AU185" s="85"/>
    </row>
    <row r="186" spans="25:47" ht="12.75" customHeight="1">
      <c r="Y186" s="85"/>
      <c r="AU186" s="85"/>
    </row>
    <row r="187" spans="25:47" ht="12.75" customHeight="1">
      <c r="Y187" s="85"/>
      <c r="AU187" s="85"/>
    </row>
    <row r="188" spans="25:47" ht="12.75" customHeight="1">
      <c r="Y188" s="85"/>
      <c r="AU188" s="85"/>
    </row>
    <row r="189" spans="25:47" ht="12.75" customHeight="1">
      <c r="Y189" s="85"/>
      <c r="AU189" s="85"/>
    </row>
    <row r="190" spans="25:47" ht="12.75" customHeight="1">
      <c r="Y190" s="85"/>
      <c r="AU190" s="85"/>
    </row>
    <row r="191" spans="25:47" ht="12.75" customHeight="1">
      <c r="Y191" s="85"/>
      <c r="AU191" s="85"/>
    </row>
    <row r="192" spans="25:47" ht="12.75" customHeight="1">
      <c r="Y192" s="85"/>
      <c r="AU192" s="85"/>
    </row>
    <row r="193" spans="25:47" ht="12.75" customHeight="1">
      <c r="Y193" s="85"/>
      <c r="AU193" s="85"/>
    </row>
    <row r="194" spans="25:47" ht="12.75" customHeight="1">
      <c r="Y194" s="85"/>
      <c r="AU194" s="85"/>
    </row>
    <row r="195" spans="25:47" ht="12.75" customHeight="1">
      <c r="Y195" s="85"/>
      <c r="AU195" s="85"/>
    </row>
    <row r="196" spans="25:47" ht="12.75" customHeight="1">
      <c r="Y196" s="85"/>
      <c r="AU196" s="85"/>
    </row>
    <row r="197" spans="25:47" ht="12.75" customHeight="1">
      <c r="Y197" s="85"/>
      <c r="AU197" s="85"/>
    </row>
    <row r="198" spans="25:47" ht="12.75" customHeight="1">
      <c r="Y198" s="85"/>
      <c r="AU198" s="85"/>
    </row>
    <row r="199" spans="25:47" ht="12.75" customHeight="1">
      <c r="Y199" s="85"/>
      <c r="AU199" s="85"/>
    </row>
    <row r="200" spans="25:47" ht="12.75" customHeight="1">
      <c r="Y200" s="85"/>
      <c r="AU200" s="85"/>
    </row>
    <row r="201" spans="25:47" ht="12.75" customHeight="1">
      <c r="Y201" s="85"/>
      <c r="AU201" s="85"/>
    </row>
    <row r="202" spans="25:47" ht="12.75" customHeight="1">
      <c r="Y202" s="85"/>
      <c r="AU202" s="85"/>
    </row>
    <row r="203" spans="25:47" ht="12.75" customHeight="1">
      <c r="Y203" s="85"/>
      <c r="AU203" s="85"/>
    </row>
    <row r="204" spans="25:47" ht="12.75" customHeight="1">
      <c r="Y204" s="85"/>
      <c r="AU204" s="85"/>
    </row>
    <row r="205" spans="25:47" ht="12.75" customHeight="1">
      <c r="Y205" s="85"/>
      <c r="AU205" s="85"/>
    </row>
    <row r="206" spans="25:47" ht="12.75" customHeight="1">
      <c r="Y206" s="85"/>
      <c r="AU206" s="85"/>
    </row>
    <row r="207" spans="25:47" ht="12.75" customHeight="1">
      <c r="Y207" s="85"/>
      <c r="AU207" s="85"/>
    </row>
    <row r="208" spans="25:47" ht="12.75" customHeight="1">
      <c r="Y208" s="85"/>
      <c r="AU208" s="85"/>
    </row>
    <row r="209" spans="25:47" ht="12.75" customHeight="1">
      <c r="Y209" s="85"/>
      <c r="AU209" s="85"/>
    </row>
    <row r="210" spans="25:47" ht="12.75" customHeight="1">
      <c r="Y210" s="85"/>
      <c r="AU210" s="85"/>
    </row>
    <row r="211" spans="25:47" ht="12.75" customHeight="1">
      <c r="Y211" s="85"/>
      <c r="AU211" s="85"/>
    </row>
    <row r="212" spans="25:47" ht="12.75" customHeight="1">
      <c r="Y212" s="85"/>
      <c r="AU212" s="85"/>
    </row>
    <row r="213" spans="25:47" ht="12.75" customHeight="1">
      <c r="Y213" s="85"/>
      <c r="AU213" s="85"/>
    </row>
    <row r="214" spans="25:47" ht="12.75" customHeight="1">
      <c r="Y214" s="85"/>
      <c r="AU214" s="85"/>
    </row>
    <row r="215" spans="25:47" ht="12.75" customHeight="1">
      <c r="Y215" s="85"/>
      <c r="AU215" s="85"/>
    </row>
    <row r="216" spans="25:47" ht="12.75" customHeight="1">
      <c r="Y216" s="85"/>
      <c r="AU216" s="85"/>
    </row>
    <row r="217" spans="25:47" ht="12.75" customHeight="1">
      <c r="Y217" s="85"/>
      <c r="AU217" s="85"/>
    </row>
    <row r="218" spans="25:47" ht="12.75" customHeight="1">
      <c r="Y218" s="85"/>
      <c r="AU218" s="85"/>
    </row>
    <row r="219" spans="25:47" ht="12.75" customHeight="1">
      <c r="Y219" s="85"/>
      <c r="AU219" s="85"/>
    </row>
    <row r="220" spans="25:47" ht="12.75" customHeight="1">
      <c r="Y220" s="85"/>
      <c r="AU220" s="85"/>
    </row>
    <row r="221" spans="25:47" ht="12.75" customHeight="1">
      <c r="Y221" s="85"/>
      <c r="AU221" s="85"/>
    </row>
    <row r="222" spans="25:47" ht="12.75" customHeight="1">
      <c r="Y222" s="85"/>
      <c r="AU222" s="85"/>
    </row>
    <row r="223" spans="25:47" ht="12.75" customHeight="1">
      <c r="Y223" s="85"/>
      <c r="AU223" s="85"/>
    </row>
    <row r="224" spans="25:47" ht="12.75" customHeight="1">
      <c r="Y224" s="85"/>
      <c r="AU224" s="85"/>
    </row>
    <row r="225" spans="25:47" ht="12.75" customHeight="1">
      <c r="Y225" s="85"/>
      <c r="AU225" s="85"/>
    </row>
    <row r="226" spans="25:47" ht="12.75" customHeight="1">
      <c r="Y226" s="85"/>
      <c r="AU226" s="85"/>
    </row>
    <row r="227" spans="25:47" ht="12.75" customHeight="1">
      <c r="Y227" s="85"/>
      <c r="AU227" s="85"/>
    </row>
    <row r="228" spans="25:47" ht="12.75" customHeight="1">
      <c r="Y228" s="85"/>
      <c r="AU228" s="85"/>
    </row>
    <row r="229" spans="25:47" ht="12.75" customHeight="1">
      <c r="Y229" s="85"/>
      <c r="AU229" s="85"/>
    </row>
    <row r="230" spans="25:47" ht="12.75" customHeight="1">
      <c r="Y230" s="85"/>
      <c r="AU230" s="85"/>
    </row>
    <row r="231" spans="25:47" ht="12.75" customHeight="1">
      <c r="Y231" s="85"/>
      <c r="AU231" s="85"/>
    </row>
    <row r="232" spans="25:47" ht="12.75" customHeight="1">
      <c r="Y232" s="85"/>
      <c r="AU232" s="85"/>
    </row>
    <row r="233" spans="25:47" ht="12.75" customHeight="1">
      <c r="Y233" s="85"/>
      <c r="AU233" s="85"/>
    </row>
    <row r="234" spans="25:47" ht="12.75" customHeight="1">
      <c r="Y234" s="85"/>
      <c r="AU234" s="85"/>
    </row>
    <row r="235" spans="25:47" ht="12.75" customHeight="1">
      <c r="Y235" s="85"/>
      <c r="AU235" s="85"/>
    </row>
    <row r="236" spans="25:47" ht="12.75" customHeight="1">
      <c r="Y236" s="85"/>
      <c r="AU236" s="85"/>
    </row>
    <row r="237" spans="25:47" ht="12.75" customHeight="1">
      <c r="Y237" s="85"/>
      <c r="AU237" s="85"/>
    </row>
    <row r="238" spans="25:47" ht="12.75" customHeight="1">
      <c r="Y238" s="85"/>
      <c r="AU238" s="85"/>
    </row>
    <row r="239" spans="25:47" ht="12.75" customHeight="1">
      <c r="Y239" s="85"/>
      <c r="AU239" s="85"/>
    </row>
    <row r="240" spans="25:47" ht="12.75" customHeight="1">
      <c r="Y240" s="85"/>
      <c r="AU240" s="85"/>
    </row>
    <row r="241" spans="25:47" ht="12.75" customHeight="1">
      <c r="Y241" s="85"/>
      <c r="AU241" s="85"/>
    </row>
    <row r="242" spans="25:47" ht="12.75" customHeight="1">
      <c r="Y242" s="85"/>
      <c r="AU242" s="85"/>
    </row>
    <row r="243" spans="25:47" ht="12.75" customHeight="1">
      <c r="Y243" s="85"/>
      <c r="AU243" s="85"/>
    </row>
    <row r="244" spans="25:47" ht="12.75" customHeight="1">
      <c r="Y244" s="85"/>
      <c r="AU244" s="85"/>
    </row>
    <row r="245" spans="25:47" ht="12.75" customHeight="1">
      <c r="Y245" s="85"/>
      <c r="AU245" s="85"/>
    </row>
    <row r="246" spans="25:47" ht="12.75" customHeight="1">
      <c r="Y246" s="85"/>
      <c r="AU246" s="85"/>
    </row>
    <row r="247" spans="25:47" ht="12.75" customHeight="1">
      <c r="Y247" s="85"/>
      <c r="AU247" s="85"/>
    </row>
    <row r="248" spans="25:47" ht="12.75" customHeight="1">
      <c r="Y248" s="85"/>
      <c r="AU248" s="85"/>
    </row>
    <row r="249" spans="25:47" ht="12.75" customHeight="1">
      <c r="Y249" s="85"/>
      <c r="AU249" s="85"/>
    </row>
    <row r="250" spans="25:47" ht="12.75" customHeight="1">
      <c r="Y250" s="85"/>
      <c r="AU250" s="85"/>
    </row>
    <row r="251" spans="25:47" ht="12.75" customHeight="1">
      <c r="Y251" s="85"/>
      <c r="AU251" s="85"/>
    </row>
    <row r="252" spans="25:47" ht="12.75" customHeight="1">
      <c r="Y252" s="85"/>
      <c r="AU252" s="85"/>
    </row>
    <row r="253" spans="25:47" ht="12.75" customHeight="1">
      <c r="Y253" s="85"/>
      <c r="AU253" s="85"/>
    </row>
    <row r="254" spans="25:47" ht="12.75" customHeight="1">
      <c r="Y254" s="85"/>
      <c r="AU254" s="85"/>
    </row>
    <row r="255" spans="25:47" ht="12.75" customHeight="1">
      <c r="Y255" s="85"/>
      <c r="AU255" s="85"/>
    </row>
    <row r="256" spans="25:47" ht="12.75" customHeight="1">
      <c r="Y256" s="85"/>
      <c r="AU256" s="85"/>
    </row>
    <row r="257" spans="25:47" ht="12.75" customHeight="1">
      <c r="Y257" s="85"/>
      <c r="AU257" s="85"/>
    </row>
    <row r="258" spans="25:47" ht="12.75" customHeight="1">
      <c r="Y258" s="85"/>
      <c r="AU258" s="85"/>
    </row>
    <row r="259" spans="25:47" ht="12.75" customHeight="1">
      <c r="Y259" s="85"/>
      <c r="AU259" s="85"/>
    </row>
    <row r="260" spans="25:47" ht="12.75" customHeight="1">
      <c r="Y260" s="85"/>
      <c r="AU260" s="85"/>
    </row>
    <row r="261" spans="25:47" ht="12.75" customHeight="1">
      <c r="Y261" s="85"/>
      <c r="AU261" s="85"/>
    </row>
    <row r="262" spans="25:47" ht="12.75" customHeight="1">
      <c r="Y262" s="85"/>
      <c r="AU262" s="85"/>
    </row>
    <row r="263" spans="25:47" ht="12.75" customHeight="1">
      <c r="Y263" s="85"/>
      <c r="AU263" s="85"/>
    </row>
    <row r="264" spans="25:47" ht="12.75" customHeight="1">
      <c r="Y264" s="85"/>
      <c r="AU264" s="85"/>
    </row>
    <row r="265" spans="25:47" ht="12.75" customHeight="1">
      <c r="Y265" s="85"/>
      <c r="AU265" s="85"/>
    </row>
    <row r="266" spans="25:47" ht="12.75" customHeight="1">
      <c r="Y266" s="85"/>
      <c r="AU266" s="85"/>
    </row>
    <row r="267" spans="25:47" ht="12.75" customHeight="1">
      <c r="Y267" s="85"/>
      <c r="AU267" s="85"/>
    </row>
    <row r="268" spans="25:47" ht="12.75" customHeight="1">
      <c r="Y268" s="85"/>
      <c r="AU268" s="85"/>
    </row>
    <row r="269" spans="25:47" ht="15.75" customHeight="1"/>
    <row r="270" spans="25:47" ht="15.75" customHeight="1"/>
    <row r="271" spans="25:47" ht="15.75" customHeight="1"/>
    <row r="272" spans="25:4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859">
    <mergeCell ref="AB28:AC31"/>
    <mergeCell ref="AF29:AG31"/>
    <mergeCell ref="AH29:AI31"/>
    <mergeCell ref="AQ29:AR31"/>
    <mergeCell ref="AS29:AT31"/>
    <mergeCell ref="AJ27:AK31"/>
    <mergeCell ref="AM27:AN31"/>
    <mergeCell ref="AO27:AP31"/>
    <mergeCell ref="AQ27:AT28"/>
    <mergeCell ref="BQ27:BR27"/>
    <mergeCell ref="AX28:AY31"/>
    <mergeCell ref="AZ28:BE28"/>
    <mergeCell ref="BQ28:BR28"/>
    <mergeCell ref="BD29:BE31"/>
    <mergeCell ref="BQ29:BR29"/>
    <mergeCell ref="BH21:BH22"/>
    <mergeCell ref="BI21:BI22"/>
    <mergeCell ref="BF27:BG31"/>
    <mergeCell ref="BI27:BJ31"/>
    <mergeCell ref="BK27:BL31"/>
    <mergeCell ref="BA21:BA22"/>
    <mergeCell ref="BB21:BB22"/>
    <mergeCell ref="BC21:BC22"/>
    <mergeCell ref="BD21:BD22"/>
    <mergeCell ref="BE21:BE22"/>
    <mergeCell ref="BF21:BF22"/>
    <mergeCell ref="BG21:BG22"/>
    <mergeCell ref="AZ29:BA31"/>
    <mergeCell ref="BB29:BC31"/>
    <mergeCell ref="AY21:AY22"/>
    <mergeCell ref="AZ21:AZ22"/>
    <mergeCell ref="AX21:AX22"/>
    <mergeCell ref="B8:M9"/>
    <mergeCell ref="B10:M10"/>
    <mergeCell ref="B11:M11"/>
    <mergeCell ref="M16:M18"/>
    <mergeCell ref="BF16:BI16"/>
    <mergeCell ref="N16:R16"/>
    <mergeCell ref="S16:V16"/>
    <mergeCell ref="BM27:BP28"/>
    <mergeCell ref="W16:Z16"/>
    <mergeCell ref="AA16:AE16"/>
    <mergeCell ref="AF16:AI16"/>
    <mergeCell ref="AJ16:AM16"/>
    <mergeCell ref="AN16:AR16"/>
    <mergeCell ref="AS16:AV16"/>
    <mergeCell ref="AW16:AZ16"/>
    <mergeCell ref="BA16:BE16"/>
    <mergeCell ref="AA21:AA22"/>
    <mergeCell ref="Q27:R31"/>
    <mergeCell ref="S27:T31"/>
    <mergeCell ref="AU27:AU31"/>
    <mergeCell ref="AP21:AP22"/>
    <mergeCell ref="AQ21:AQ22"/>
    <mergeCell ref="Z26:AT26"/>
    <mergeCell ref="AB27:AI27"/>
    <mergeCell ref="AV26:BP26"/>
    <mergeCell ref="AX27:BE27"/>
    <mergeCell ref="AV27:AW31"/>
    <mergeCell ref="AD29:AE31"/>
    <mergeCell ref="AR21:AR22"/>
    <mergeCell ref="AS21:AS22"/>
    <mergeCell ref="AT21:AT22"/>
    <mergeCell ref="AU21:AU22"/>
    <mergeCell ref="AV21:AV22"/>
    <mergeCell ref="AW21:AW22"/>
    <mergeCell ref="AE21:AE22"/>
    <mergeCell ref="AF21:AF22"/>
    <mergeCell ref="AG21:AG22"/>
    <mergeCell ref="AH21:AH22"/>
    <mergeCell ref="AU24:AY24"/>
    <mergeCell ref="AD28:AI28"/>
    <mergeCell ref="AI21:AI22"/>
    <mergeCell ref="AJ21:AJ22"/>
    <mergeCell ref="AK21:AK22"/>
    <mergeCell ref="AL21:AL22"/>
    <mergeCell ref="AM21:AM22"/>
    <mergeCell ref="AN21:AN22"/>
    <mergeCell ref="AO21:AO22"/>
    <mergeCell ref="AW2:BH3"/>
    <mergeCell ref="AS33:AT33"/>
    <mergeCell ref="AV33:AW33"/>
    <mergeCell ref="AX33:AY33"/>
    <mergeCell ref="AZ33:BA33"/>
    <mergeCell ref="BB33:BC33"/>
    <mergeCell ref="BD33:BE33"/>
    <mergeCell ref="M21:M22"/>
    <mergeCell ref="N21:N22"/>
    <mergeCell ref="O21:O22"/>
    <mergeCell ref="P21:P22"/>
    <mergeCell ref="Q21:Q22"/>
    <mergeCell ref="V21:V22"/>
    <mergeCell ref="R21:R22"/>
    <mergeCell ref="S21:S22"/>
    <mergeCell ref="AD21:AD22"/>
    <mergeCell ref="AB21:AB22"/>
    <mergeCell ref="AC21:AC22"/>
    <mergeCell ref="T21:T22"/>
    <mergeCell ref="U21:U22"/>
    <mergeCell ref="W21:W22"/>
    <mergeCell ref="X21:X22"/>
    <mergeCell ref="Y21:Y22"/>
    <mergeCell ref="Z21:Z22"/>
    <mergeCell ref="Q34:R34"/>
    <mergeCell ref="S34:T34"/>
    <mergeCell ref="U34:V34"/>
    <mergeCell ref="W34:X34"/>
    <mergeCell ref="Z34:AA34"/>
    <mergeCell ref="AB34:AC34"/>
    <mergeCell ref="AD34:AE34"/>
    <mergeCell ref="AF34:AG34"/>
    <mergeCell ref="AH34:AI34"/>
    <mergeCell ref="AJ34:AK34"/>
    <mergeCell ref="AM34:AN34"/>
    <mergeCell ref="AO34:AP34"/>
    <mergeCell ref="AQ34:AR34"/>
    <mergeCell ref="AS34:AT34"/>
    <mergeCell ref="BB35:BC35"/>
    <mergeCell ref="BD35:BE35"/>
    <mergeCell ref="BF35:BG35"/>
    <mergeCell ref="BI35:BJ35"/>
    <mergeCell ref="BK35:BL35"/>
    <mergeCell ref="BM35:BN35"/>
    <mergeCell ref="BO35:BP35"/>
    <mergeCell ref="BQ35:BR35"/>
    <mergeCell ref="AM35:AN35"/>
    <mergeCell ref="AO35:AP35"/>
    <mergeCell ref="AQ35:AR35"/>
    <mergeCell ref="AS35:AT35"/>
    <mergeCell ref="AV35:AW35"/>
    <mergeCell ref="AX35:AY35"/>
    <mergeCell ref="AZ35:BA35"/>
    <mergeCell ref="AB36:AC36"/>
    <mergeCell ref="AD36:AE36"/>
    <mergeCell ref="AF36:AG36"/>
    <mergeCell ref="AH36:AI36"/>
    <mergeCell ref="AJ36:AK36"/>
    <mergeCell ref="AM36:AN36"/>
    <mergeCell ref="AO36:AP36"/>
    <mergeCell ref="C36:N36"/>
    <mergeCell ref="O36:P36"/>
    <mergeCell ref="Q36:R36"/>
    <mergeCell ref="S36:T36"/>
    <mergeCell ref="U36:V36"/>
    <mergeCell ref="W36:X36"/>
    <mergeCell ref="Z36:AA36"/>
    <mergeCell ref="Q33:R33"/>
    <mergeCell ref="S33:T33"/>
    <mergeCell ref="U33:V33"/>
    <mergeCell ref="W33:X33"/>
    <mergeCell ref="Z33:AA33"/>
    <mergeCell ref="S24:Y24"/>
    <mergeCell ref="A26:A31"/>
    <mergeCell ref="B26:B31"/>
    <mergeCell ref="O26:O31"/>
    <mergeCell ref="P26:P31"/>
    <mergeCell ref="Q26:X26"/>
    <mergeCell ref="Y27:Y31"/>
    <mergeCell ref="U27:V31"/>
    <mergeCell ref="W27:X31"/>
    <mergeCell ref="Z27:AA31"/>
    <mergeCell ref="A32:BR32"/>
    <mergeCell ref="C26:N31"/>
    <mergeCell ref="C33:N33"/>
    <mergeCell ref="O33:P33"/>
    <mergeCell ref="BF33:BG33"/>
    <mergeCell ref="BI33:BJ33"/>
    <mergeCell ref="AQ33:AR33"/>
    <mergeCell ref="BM29:BN31"/>
    <mergeCell ref="BO29:BP31"/>
    <mergeCell ref="AB35:AC35"/>
    <mergeCell ref="AD35:AE35"/>
    <mergeCell ref="AF35:AG35"/>
    <mergeCell ref="AH35:AI35"/>
    <mergeCell ref="AJ35:AK35"/>
    <mergeCell ref="C35:N35"/>
    <mergeCell ref="O35:P35"/>
    <mergeCell ref="Q35:R35"/>
    <mergeCell ref="S35:T35"/>
    <mergeCell ref="U35:V35"/>
    <mergeCell ref="W35:X35"/>
    <mergeCell ref="Z35:AA35"/>
    <mergeCell ref="BF36:BG36"/>
    <mergeCell ref="BI36:BJ36"/>
    <mergeCell ref="BK36:BL36"/>
    <mergeCell ref="BM36:BN36"/>
    <mergeCell ref="BO36:BP36"/>
    <mergeCell ref="BQ36:BR36"/>
    <mergeCell ref="BO37:BP37"/>
    <mergeCell ref="BQ37:BR37"/>
    <mergeCell ref="AQ36:AR36"/>
    <mergeCell ref="AS36:AT36"/>
    <mergeCell ref="AV36:AW36"/>
    <mergeCell ref="AX36:AY36"/>
    <mergeCell ref="AZ36:BA36"/>
    <mergeCell ref="BB36:BC36"/>
    <mergeCell ref="BD36:BE36"/>
    <mergeCell ref="AQ37:AR37"/>
    <mergeCell ref="AS37:AT37"/>
    <mergeCell ref="BK40:BL40"/>
    <mergeCell ref="BM40:BN40"/>
    <mergeCell ref="BO40:BP40"/>
    <mergeCell ref="BQ40:BR40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AQ40:AR40"/>
    <mergeCell ref="AS40:AT40"/>
    <mergeCell ref="AV40:AW40"/>
    <mergeCell ref="AX40:AY40"/>
    <mergeCell ref="AZ40:BA40"/>
    <mergeCell ref="BB40:BC40"/>
    <mergeCell ref="BD40:BE40"/>
    <mergeCell ref="Z39:AA39"/>
    <mergeCell ref="Z40:AA40"/>
    <mergeCell ref="Z41:AA41"/>
    <mergeCell ref="Z42:AA42"/>
    <mergeCell ref="AB39:AC39"/>
    <mergeCell ref="C40:N40"/>
    <mergeCell ref="O40:P40"/>
    <mergeCell ref="Q40:R40"/>
    <mergeCell ref="S40:T40"/>
    <mergeCell ref="U40:V40"/>
    <mergeCell ref="W40:X40"/>
    <mergeCell ref="AD41:AE41"/>
    <mergeCell ref="AF41:AG41"/>
    <mergeCell ref="AH41:AI41"/>
    <mergeCell ref="AJ41:AK41"/>
    <mergeCell ref="AM41:AN41"/>
    <mergeCell ref="AO41:AP41"/>
    <mergeCell ref="AQ41:AR41"/>
    <mergeCell ref="BI41:BJ41"/>
    <mergeCell ref="BK41:BL41"/>
    <mergeCell ref="BF41:BG41"/>
    <mergeCell ref="BM41:BN41"/>
    <mergeCell ref="BO41:BP41"/>
    <mergeCell ref="BQ41:BR41"/>
    <mergeCell ref="BQ42:BR42"/>
    <mergeCell ref="C41:N41"/>
    <mergeCell ref="O41:P41"/>
    <mergeCell ref="Q41:R41"/>
    <mergeCell ref="S41:T41"/>
    <mergeCell ref="U41:V41"/>
    <mergeCell ref="W41:X41"/>
    <mergeCell ref="AB41:AC41"/>
    <mergeCell ref="C42:N42"/>
    <mergeCell ref="O42:P42"/>
    <mergeCell ref="Q42:R42"/>
    <mergeCell ref="S42:T42"/>
    <mergeCell ref="U42:V42"/>
    <mergeCell ref="W42:X42"/>
    <mergeCell ref="AB42:AC42"/>
    <mergeCell ref="AS41:AT41"/>
    <mergeCell ref="AV41:AW41"/>
    <mergeCell ref="AX41:AY41"/>
    <mergeCell ref="AZ41:BA41"/>
    <mergeCell ref="BB41:BC41"/>
    <mergeCell ref="BD41:BE41"/>
    <mergeCell ref="C34:N34"/>
    <mergeCell ref="O34:P34"/>
    <mergeCell ref="BK33:BL33"/>
    <mergeCell ref="BM33:BN33"/>
    <mergeCell ref="BO33:BP33"/>
    <mergeCell ref="BQ33:BR33"/>
    <mergeCell ref="AB33:AC33"/>
    <mergeCell ref="AD33:AE33"/>
    <mergeCell ref="AF33:AG33"/>
    <mergeCell ref="AH33:AI33"/>
    <mergeCell ref="AJ33:AK33"/>
    <mergeCell ref="AM33:AN33"/>
    <mergeCell ref="AO33:AP33"/>
    <mergeCell ref="BK34:BL34"/>
    <mergeCell ref="BM34:BN34"/>
    <mergeCell ref="BO34:BP34"/>
    <mergeCell ref="BQ34:BR34"/>
    <mergeCell ref="AV34:AW34"/>
    <mergeCell ref="AX34:AY34"/>
    <mergeCell ref="AZ34:BA34"/>
    <mergeCell ref="BB34:BC34"/>
    <mergeCell ref="BD34:BE34"/>
    <mergeCell ref="BF34:BG34"/>
    <mergeCell ref="BI34:BJ34"/>
    <mergeCell ref="AB37:AC37"/>
    <mergeCell ref="AD37:AE37"/>
    <mergeCell ref="AF37:AG37"/>
    <mergeCell ref="AH37:AI37"/>
    <mergeCell ref="AJ37:AK37"/>
    <mergeCell ref="AM37:AN37"/>
    <mergeCell ref="AO37:AP37"/>
    <mergeCell ref="BK37:BL37"/>
    <mergeCell ref="BM37:BN37"/>
    <mergeCell ref="AV37:AW37"/>
    <mergeCell ref="AX37:AY37"/>
    <mergeCell ref="AZ37:BA37"/>
    <mergeCell ref="BB37:BC37"/>
    <mergeCell ref="BD37:BE37"/>
    <mergeCell ref="BF37:BG37"/>
    <mergeCell ref="BI37:BJ37"/>
    <mergeCell ref="O37:P37"/>
    <mergeCell ref="Q37:R37"/>
    <mergeCell ref="S37:T37"/>
    <mergeCell ref="U37:V37"/>
    <mergeCell ref="W37:X37"/>
    <mergeCell ref="Z37:AA37"/>
    <mergeCell ref="A38:BR38"/>
    <mergeCell ref="C37:N37"/>
    <mergeCell ref="C39:N39"/>
    <mergeCell ref="O39:P39"/>
    <mergeCell ref="Q39:R39"/>
    <mergeCell ref="S39:T39"/>
    <mergeCell ref="U39:V39"/>
    <mergeCell ref="W39:X39"/>
    <mergeCell ref="AD39:AE39"/>
    <mergeCell ref="AF39:AG39"/>
    <mergeCell ref="AH39:AI39"/>
    <mergeCell ref="AJ39:AK39"/>
    <mergeCell ref="AM39:AN39"/>
    <mergeCell ref="AO39:AP39"/>
    <mergeCell ref="AQ39:AR39"/>
    <mergeCell ref="BI39:BJ39"/>
    <mergeCell ref="BK39:BL39"/>
    <mergeCell ref="BM39:BN39"/>
    <mergeCell ref="BO39:BP39"/>
    <mergeCell ref="BQ39:BR39"/>
    <mergeCell ref="AS39:AT39"/>
    <mergeCell ref="AV39:AW39"/>
    <mergeCell ref="AX39:AY39"/>
    <mergeCell ref="AZ39:BA39"/>
    <mergeCell ref="BB39:BC39"/>
    <mergeCell ref="BD39:BE39"/>
    <mergeCell ref="BF39:BG39"/>
    <mergeCell ref="BM42:BN42"/>
    <mergeCell ref="BO42:BP42"/>
    <mergeCell ref="AX42:AY42"/>
    <mergeCell ref="AZ42:BA42"/>
    <mergeCell ref="BB42:BC42"/>
    <mergeCell ref="BD42:BE42"/>
    <mergeCell ref="BF42:BG42"/>
    <mergeCell ref="BI42:BJ42"/>
    <mergeCell ref="BK42:BL42"/>
    <mergeCell ref="O49:P49"/>
    <mergeCell ref="Q49:R49"/>
    <mergeCell ref="S49:T49"/>
    <mergeCell ref="U49:V49"/>
    <mergeCell ref="W49:X49"/>
    <mergeCell ref="Z49:AA49"/>
    <mergeCell ref="AQ44:AR44"/>
    <mergeCell ref="AS44:AT44"/>
    <mergeCell ref="AB44:AC44"/>
    <mergeCell ref="AD44:AE44"/>
    <mergeCell ref="AF44:AG44"/>
    <mergeCell ref="AH44:AI44"/>
    <mergeCell ref="AJ44:AK44"/>
    <mergeCell ref="AM44:AN44"/>
    <mergeCell ref="AO44:AP44"/>
    <mergeCell ref="AB45:AC45"/>
    <mergeCell ref="AD45:AE45"/>
    <mergeCell ref="AF45:AG45"/>
    <mergeCell ref="AH45:AI45"/>
    <mergeCell ref="AJ45:AK45"/>
    <mergeCell ref="AM45:AN45"/>
    <mergeCell ref="AO45:AP45"/>
    <mergeCell ref="AB46:AC46"/>
    <mergeCell ref="AD46:AE46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BK48:BL48"/>
    <mergeCell ref="BM48:BN48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BF48:BG48"/>
    <mergeCell ref="BI48:BJ48"/>
    <mergeCell ref="C48:N48"/>
    <mergeCell ref="O48:P48"/>
    <mergeCell ref="Q48:R48"/>
    <mergeCell ref="S48:T48"/>
    <mergeCell ref="U48:V48"/>
    <mergeCell ref="W48:X48"/>
    <mergeCell ref="Z48:AA48"/>
    <mergeCell ref="BF49:BG49"/>
    <mergeCell ref="BI49:BJ49"/>
    <mergeCell ref="AB48:AC48"/>
    <mergeCell ref="AD48:AE48"/>
    <mergeCell ref="AF48:AG48"/>
    <mergeCell ref="AH48:AI48"/>
    <mergeCell ref="AJ48:AK48"/>
    <mergeCell ref="AM48:AN48"/>
    <mergeCell ref="AO48:AP48"/>
    <mergeCell ref="AB49:AC49"/>
    <mergeCell ref="AD49:AE49"/>
    <mergeCell ref="AF49:AG49"/>
    <mergeCell ref="AH49:AI49"/>
    <mergeCell ref="AJ49:AK49"/>
    <mergeCell ref="AM49:AN49"/>
    <mergeCell ref="AO49:AP49"/>
    <mergeCell ref="C49:N49"/>
    <mergeCell ref="BK49:BL49"/>
    <mergeCell ref="BM49:BN49"/>
    <mergeCell ref="BO49:BP49"/>
    <mergeCell ref="BQ49:BR49"/>
    <mergeCell ref="BO50:BP50"/>
    <mergeCell ref="BQ50:BR50"/>
    <mergeCell ref="C50:N50"/>
    <mergeCell ref="O50:P50"/>
    <mergeCell ref="Q50:R50"/>
    <mergeCell ref="S50:T50"/>
    <mergeCell ref="U50:V50"/>
    <mergeCell ref="W50:X50"/>
    <mergeCell ref="Z50:AA50"/>
    <mergeCell ref="AQ49:AR49"/>
    <mergeCell ref="AS49:AT49"/>
    <mergeCell ref="AV49:AW49"/>
    <mergeCell ref="AX49:AY49"/>
    <mergeCell ref="AZ49:BA49"/>
    <mergeCell ref="BB49:BC49"/>
    <mergeCell ref="BD49:BE49"/>
    <mergeCell ref="AB50:AC50"/>
    <mergeCell ref="AD50:AE50"/>
    <mergeCell ref="AF50:AG50"/>
    <mergeCell ref="AH50:AI50"/>
    <mergeCell ref="BF51:BG51"/>
    <mergeCell ref="BI51:BJ51"/>
    <mergeCell ref="BK51:BL51"/>
    <mergeCell ref="BM51:BN51"/>
    <mergeCell ref="BO51:BP51"/>
    <mergeCell ref="BQ51:BR51"/>
    <mergeCell ref="AQ51:AR51"/>
    <mergeCell ref="AS51:AT51"/>
    <mergeCell ref="AV51:AW51"/>
    <mergeCell ref="AX51:AY51"/>
    <mergeCell ref="AZ51:BA51"/>
    <mergeCell ref="BB51:BC51"/>
    <mergeCell ref="BD51:BE51"/>
    <mergeCell ref="O51:P51"/>
    <mergeCell ref="Q51:R51"/>
    <mergeCell ref="S51:T51"/>
    <mergeCell ref="U51:V51"/>
    <mergeCell ref="W51:X51"/>
    <mergeCell ref="Z51:AA51"/>
    <mergeCell ref="A52:BR52"/>
    <mergeCell ref="C51:N51"/>
    <mergeCell ref="C53:N53"/>
    <mergeCell ref="O53:P53"/>
    <mergeCell ref="Q53:R53"/>
    <mergeCell ref="S53:T53"/>
    <mergeCell ref="U53:V53"/>
    <mergeCell ref="W53:X53"/>
    <mergeCell ref="BD53:BE53"/>
    <mergeCell ref="BF53:BG53"/>
    <mergeCell ref="BI53:BJ53"/>
    <mergeCell ref="BK53:BL53"/>
    <mergeCell ref="BM53:BN53"/>
    <mergeCell ref="BO53:BP53"/>
    <mergeCell ref="BQ53:BR53"/>
    <mergeCell ref="AO53:AP53"/>
    <mergeCell ref="Z53:AA53"/>
    <mergeCell ref="AB53:AC53"/>
    <mergeCell ref="AV53:AW53"/>
    <mergeCell ref="AX53:AY53"/>
    <mergeCell ref="AZ53:BA53"/>
    <mergeCell ref="BB53:BC53"/>
    <mergeCell ref="BK55:BL55"/>
    <mergeCell ref="BM55:BN55"/>
    <mergeCell ref="AV55:AW55"/>
    <mergeCell ref="AX55:AY55"/>
    <mergeCell ref="AZ55:BA55"/>
    <mergeCell ref="BB55:BC55"/>
    <mergeCell ref="BD55:BE55"/>
    <mergeCell ref="BF55:BG55"/>
    <mergeCell ref="BI55:BJ55"/>
    <mergeCell ref="BF54:BG54"/>
    <mergeCell ref="BI54:BJ54"/>
    <mergeCell ref="BK54:BL54"/>
    <mergeCell ref="BM54:BN54"/>
    <mergeCell ref="AB54:AC54"/>
    <mergeCell ref="AD54:AE54"/>
    <mergeCell ref="AF54:AG54"/>
    <mergeCell ref="AH54:AI54"/>
    <mergeCell ref="AJ54:AK54"/>
    <mergeCell ref="AM54:AN54"/>
    <mergeCell ref="AQ50:AR50"/>
    <mergeCell ref="AS50:AT50"/>
    <mergeCell ref="AS53:AT53"/>
    <mergeCell ref="AQ53:AR53"/>
    <mergeCell ref="AJ50:AK50"/>
    <mergeCell ref="AM50:AN50"/>
    <mergeCell ref="AO50:AP50"/>
    <mergeCell ref="AB51:AC51"/>
    <mergeCell ref="AD51:AE51"/>
    <mergeCell ref="AF51:AG51"/>
    <mergeCell ref="AH51:AI51"/>
    <mergeCell ref="AJ51:AK51"/>
    <mergeCell ref="AM51:AN51"/>
    <mergeCell ref="AO51:AP51"/>
    <mergeCell ref="AO54:AP54"/>
    <mergeCell ref="BO54:BP54"/>
    <mergeCell ref="BQ54:BR54"/>
    <mergeCell ref="BO55:BP55"/>
    <mergeCell ref="BQ55:BR55"/>
    <mergeCell ref="AQ54:AR54"/>
    <mergeCell ref="AS54:AT54"/>
    <mergeCell ref="AV54:AW54"/>
    <mergeCell ref="AX54:AY54"/>
    <mergeCell ref="AZ54:BA54"/>
    <mergeCell ref="BB54:BC54"/>
    <mergeCell ref="BD54:BE54"/>
    <mergeCell ref="AQ55:AR55"/>
    <mergeCell ref="AS55:AT55"/>
    <mergeCell ref="C54:N54"/>
    <mergeCell ref="O54:P54"/>
    <mergeCell ref="Q54:R54"/>
    <mergeCell ref="S54:T54"/>
    <mergeCell ref="U54:V54"/>
    <mergeCell ref="W54:X54"/>
    <mergeCell ref="Z54:AA54"/>
    <mergeCell ref="C55:N55"/>
    <mergeCell ref="O55:P55"/>
    <mergeCell ref="Q55:R55"/>
    <mergeCell ref="S55:T55"/>
    <mergeCell ref="U55:V55"/>
    <mergeCell ref="W55:X55"/>
    <mergeCell ref="Z55:AA55"/>
    <mergeCell ref="BF56:BG56"/>
    <mergeCell ref="BI56:BJ56"/>
    <mergeCell ref="BK56:BL56"/>
    <mergeCell ref="BM56:BN56"/>
    <mergeCell ref="BO56:BP56"/>
    <mergeCell ref="BQ56:BR56"/>
    <mergeCell ref="AQ56:AR56"/>
    <mergeCell ref="AS56:AT56"/>
    <mergeCell ref="AV56:AW56"/>
    <mergeCell ref="AX56:AY56"/>
    <mergeCell ref="AZ56:BA56"/>
    <mergeCell ref="BB56:BC56"/>
    <mergeCell ref="BD56:BE56"/>
    <mergeCell ref="O56:P56"/>
    <mergeCell ref="Q56:R56"/>
    <mergeCell ref="S56:T56"/>
    <mergeCell ref="U56:V56"/>
    <mergeCell ref="W56:X56"/>
    <mergeCell ref="Z56:AA56"/>
    <mergeCell ref="A57:BR57"/>
    <mergeCell ref="C56:N56"/>
    <mergeCell ref="C58:N58"/>
    <mergeCell ref="O58:P58"/>
    <mergeCell ref="Q58:R58"/>
    <mergeCell ref="S58:T58"/>
    <mergeCell ref="U58:V58"/>
    <mergeCell ref="W58:X58"/>
    <mergeCell ref="BD58:BE58"/>
    <mergeCell ref="BF58:BG58"/>
    <mergeCell ref="BI58:BJ58"/>
    <mergeCell ref="BK58:BL58"/>
    <mergeCell ref="BM58:BN58"/>
    <mergeCell ref="BO58:BP58"/>
    <mergeCell ref="BQ58:BR58"/>
    <mergeCell ref="AS58:AT58"/>
    <mergeCell ref="AV58:AW58"/>
    <mergeCell ref="AX58:AY58"/>
    <mergeCell ref="AJ62:AK62"/>
    <mergeCell ref="AM62:AN62"/>
    <mergeCell ref="AO62:AP62"/>
    <mergeCell ref="AQ62:AR62"/>
    <mergeCell ref="BI62:BJ62"/>
    <mergeCell ref="BK62:BL62"/>
    <mergeCell ref="BM62:BN62"/>
    <mergeCell ref="AZ58:BA58"/>
    <mergeCell ref="BB58:BC58"/>
    <mergeCell ref="BK60:BL60"/>
    <mergeCell ref="BM60:BN60"/>
    <mergeCell ref="AV60:AW60"/>
    <mergeCell ref="AX60:AY60"/>
    <mergeCell ref="AZ60:BA60"/>
    <mergeCell ref="BB60:BC60"/>
    <mergeCell ref="BD60:BE60"/>
    <mergeCell ref="BF60:BG60"/>
    <mergeCell ref="BI60:BJ60"/>
    <mergeCell ref="AX59:AY59"/>
    <mergeCell ref="AS62:AT62"/>
    <mergeCell ref="AV62:AW62"/>
    <mergeCell ref="AX62:AY62"/>
    <mergeCell ref="AZ62:BA62"/>
    <mergeCell ref="BB62:BC62"/>
    <mergeCell ref="BD62:BE62"/>
    <mergeCell ref="BF62:BG62"/>
    <mergeCell ref="O60:P60"/>
    <mergeCell ref="Q60:R60"/>
    <mergeCell ref="S60:T60"/>
    <mergeCell ref="U60:V60"/>
    <mergeCell ref="W60:X60"/>
    <mergeCell ref="Z60:AA60"/>
    <mergeCell ref="A61:BR61"/>
    <mergeCell ref="C60:N60"/>
    <mergeCell ref="C62:N62"/>
    <mergeCell ref="O62:P62"/>
    <mergeCell ref="Q62:R62"/>
    <mergeCell ref="S62:T62"/>
    <mergeCell ref="U62:V62"/>
    <mergeCell ref="W62:X62"/>
    <mergeCell ref="AD62:AE62"/>
    <mergeCell ref="AF62:AG62"/>
    <mergeCell ref="AH62:AI62"/>
    <mergeCell ref="B68:U68"/>
    <mergeCell ref="AB62:AC62"/>
    <mergeCell ref="C63:N63"/>
    <mergeCell ref="O63:P63"/>
    <mergeCell ref="Q63:R63"/>
    <mergeCell ref="S63:T63"/>
    <mergeCell ref="U63:V63"/>
    <mergeCell ref="W63:X63"/>
    <mergeCell ref="BF63:BG63"/>
    <mergeCell ref="Z62:AA62"/>
    <mergeCell ref="Z63:AA63"/>
    <mergeCell ref="W64:AJ64"/>
    <mergeCell ref="H65:AG65"/>
    <mergeCell ref="AH65:AK65"/>
    <mergeCell ref="AL65:AP65"/>
    <mergeCell ref="H66:AG66"/>
    <mergeCell ref="AH66:AK66"/>
    <mergeCell ref="AL66:AP66"/>
    <mergeCell ref="BA64:BL64"/>
    <mergeCell ref="BA65:BJ65"/>
    <mergeCell ref="BK65:BQ65"/>
    <mergeCell ref="BA66:BJ66"/>
    <mergeCell ref="BK66:BQ66"/>
    <mergeCell ref="AQ65:AY65"/>
    <mergeCell ref="AQ66:AY66"/>
    <mergeCell ref="AD68:BP68"/>
    <mergeCell ref="AQ63:AR63"/>
    <mergeCell ref="AS63:AT63"/>
    <mergeCell ref="AV63:AW63"/>
    <mergeCell ref="AX63:AY63"/>
    <mergeCell ref="AZ63:BA63"/>
    <mergeCell ref="BB63:BC63"/>
    <mergeCell ref="BD63:BE63"/>
    <mergeCell ref="BK63:BL63"/>
    <mergeCell ref="BM63:BN63"/>
    <mergeCell ref="BO63:BP63"/>
    <mergeCell ref="C59:N59"/>
    <mergeCell ref="O59:P59"/>
    <mergeCell ref="Q59:R59"/>
    <mergeCell ref="S59:T59"/>
    <mergeCell ref="U59:V59"/>
    <mergeCell ref="W59:X59"/>
    <mergeCell ref="Z59:AA59"/>
    <mergeCell ref="AO58:AP58"/>
    <mergeCell ref="AQ58:AR58"/>
    <mergeCell ref="AO59:AP59"/>
    <mergeCell ref="AQ59:AR59"/>
    <mergeCell ref="Z58:AA58"/>
    <mergeCell ref="AB58:AC58"/>
    <mergeCell ref="AD58:AE58"/>
    <mergeCell ref="AF58:AG58"/>
    <mergeCell ref="AH58:AI58"/>
    <mergeCell ref="AJ58:AK58"/>
    <mergeCell ref="AM58:AN58"/>
    <mergeCell ref="AB59:AC59"/>
    <mergeCell ref="AD59:AE59"/>
    <mergeCell ref="AF59:AG59"/>
    <mergeCell ref="AH59:AI59"/>
    <mergeCell ref="AJ59:AK59"/>
    <mergeCell ref="BQ63:BR63"/>
    <mergeCell ref="AB63:AC63"/>
    <mergeCell ref="AD63:AE63"/>
    <mergeCell ref="AF63:AG63"/>
    <mergeCell ref="AH63:AI63"/>
    <mergeCell ref="AJ63:AK63"/>
    <mergeCell ref="AM63:AN63"/>
    <mergeCell ref="AO63:AP63"/>
    <mergeCell ref="BO59:BP59"/>
    <mergeCell ref="BQ59:BR59"/>
    <mergeCell ref="BO60:BP60"/>
    <mergeCell ref="BQ60:BR60"/>
    <mergeCell ref="AZ59:BA59"/>
    <mergeCell ref="BB59:BC59"/>
    <mergeCell ref="BD59:BE59"/>
    <mergeCell ref="BF59:BG59"/>
    <mergeCell ref="BI59:BJ59"/>
    <mergeCell ref="BK59:BL59"/>
    <mergeCell ref="BM59:BN59"/>
    <mergeCell ref="BI63:BJ63"/>
    <mergeCell ref="AS59:AT59"/>
    <mergeCell ref="AV59:AW59"/>
    <mergeCell ref="BO62:BP62"/>
    <mergeCell ref="BQ62:BR62"/>
    <mergeCell ref="AF55:AG55"/>
    <mergeCell ref="AH55:AI55"/>
    <mergeCell ref="AJ55:AK55"/>
    <mergeCell ref="AM55:AN55"/>
    <mergeCell ref="AO55:AP55"/>
    <mergeCell ref="AB56:AC56"/>
    <mergeCell ref="AD56:AE56"/>
    <mergeCell ref="AF56:AG56"/>
    <mergeCell ref="AH56:AI56"/>
    <mergeCell ref="AJ56:AK56"/>
    <mergeCell ref="AM56:AN56"/>
    <mergeCell ref="AO56:AP56"/>
    <mergeCell ref="AD42:AE42"/>
    <mergeCell ref="AF42:AG42"/>
    <mergeCell ref="AH42:AI42"/>
    <mergeCell ref="AJ42:AK42"/>
    <mergeCell ref="AM42:AN42"/>
    <mergeCell ref="AO42:AP42"/>
    <mergeCell ref="AQ42:AR42"/>
    <mergeCell ref="AB43:AC43"/>
    <mergeCell ref="AD43:AE43"/>
    <mergeCell ref="AF43:AG43"/>
    <mergeCell ref="AH43:AI43"/>
    <mergeCell ref="AJ43:AK43"/>
    <mergeCell ref="AM43:AN43"/>
    <mergeCell ref="AO43:AP43"/>
    <mergeCell ref="BF43:BG43"/>
    <mergeCell ref="BI43:BJ43"/>
    <mergeCell ref="BK43:BL43"/>
    <mergeCell ref="BM43:BN43"/>
    <mergeCell ref="BO43:BP43"/>
    <mergeCell ref="BQ43:BR43"/>
    <mergeCell ref="AQ43:AR43"/>
    <mergeCell ref="AS43:AT43"/>
    <mergeCell ref="AV43:AW43"/>
    <mergeCell ref="AX43:AY43"/>
    <mergeCell ref="AZ43:BA43"/>
    <mergeCell ref="BB43:BC43"/>
    <mergeCell ref="BD43:BE43"/>
    <mergeCell ref="BF44:BG44"/>
    <mergeCell ref="BI44:BJ44"/>
    <mergeCell ref="BK44:BL44"/>
    <mergeCell ref="BM44:BN44"/>
    <mergeCell ref="BO44:BP44"/>
    <mergeCell ref="BQ44:BR44"/>
    <mergeCell ref="BO45:BP45"/>
    <mergeCell ref="BQ45:BR45"/>
    <mergeCell ref="C45:N45"/>
    <mergeCell ref="O45:P45"/>
    <mergeCell ref="Q45:R45"/>
    <mergeCell ref="S45:T45"/>
    <mergeCell ref="U45:V45"/>
    <mergeCell ref="W45:X45"/>
    <mergeCell ref="Z45:AA45"/>
    <mergeCell ref="BK45:BL45"/>
    <mergeCell ref="BM45:BN45"/>
    <mergeCell ref="AV45:AW45"/>
    <mergeCell ref="AX45:AY45"/>
    <mergeCell ref="AZ45:BA45"/>
    <mergeCell ref="BB45:BC45"/>
    <mergeCell ref="BD45:BE45"/>
    <mergeCell ref="BF45:BG45"/>
    <mergeCell ref="BI45:BJ45"/>
    <mergeCell ref="AS42:AT42"/>
    <mergeCell ref="AV42:AW42"/>
    <mergeCell ref="AV44:AW44"/>
    <mergeCell ref="AX44:AY44"/>
    <mergeCell ref="AZ44:BA44"/>
    <mergeCell ref="BB44:BC44"/>
    <mergeCell ref="BD44:BE44"/>
    <mergeCell ref="AQ47:AR47"/>
    <mergeCell ref="AS47:AT47"/>
    <mergeCell ref="AQ45:AR45"/>
    <mergeCell ref="AS45:AT45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C43:N43"/>
    <mergeCell ref="O43:P43"/>
    <mergeCell ref="Q43:R43"/>
    <mergeCell ref="S43:T43"/>
    <mergeCell ref="U43:V43"/>
    <mergeCell ref="W43:X43"/>
    <mergeCell ref="Z43:AA43"/>
    <mergeCell ref="C44:N44"/>
    <mergeCell ref="O44:P44"/>
    <mergeCell ref="Q44:R44"/>
    <mergeCell ref="S44:T44"/>
    <mergeCell ref="U44:V44"/>
    <mergeCell ref="W44:X44"/>
    <mergeCell ref="Z44:AA44"/>
    <mergeCell ref="AF46:AG46"/>
    <mergeCell ref="AH46:AI46"/>
    <mergeCell ref="AJ46:AK46"/>
    <mergeCell ref="AM46:AN46"/>
    <mergeCell ref="AO46:AP46"/>
    <mergeCell ref="BF46:BG46"/>
    <mergeCell ref="BI46:BJ46"/>
    <mergeCell ref="BK46:BL46"/>
    <mergeCell ref="BM46:BN46"/>
    <mergeCell ref="BO46:BP46"/>
    <mergeCell ref="BQ46:BR46"/>
    <mergeCell ref="BO47:BP47"/>
    <mergeCell ref="BQ47:BR47"/>
    <mergeCell ref="C46:N46"/>
    <mergeCell ref="O46:P46"/>
    <mergeCell ref="Q46:R46"/>
    <mergeCell ref="S46:T46"/>
    <mergeCell ref="U46:V46"/>
    <mergeCell ref="W46:X46"/>
    <mergeCell ref="Z46:AA46"/>
    <mergeCell ref="AQ46:AR46"/>
    <mergeCell ref="AS46:AT46"/>
    <mergeCell ref="AV46:AW46"/>
    <mergeCell ref="AX46:AY46"/>
    <mergeCell ref="AZ46:BA46"/>
    <mergeCell ref="BB46:BC46"/>
    <mergeCell ref="BD46:BE46"/>
    <mergeCell ref="C47:N47"/>
    <mergeCell ref="O47:P47"/>
    <mergeCell ref="Q47:R47"/>
    <mergeCell ref="S47:T47"/>
    <mergeCell ref="U47:V47"/>
    <mergeCell ref="W47:X47"/>
    <mergeCell ref="Z47:AA47"/>
    <mergeCell ref="AQ60:AR60"/>
    <mergeCell ref="AS60:AT60"/>
    <mergeCell ref="AB60:AC60"/>
    <mergeCell ref="AD60:AE60"/>
    <mergeCell ref="AF60:AG60"/>
    <mergeCell ref="AH60:AI60"/>
    <mergeCell ref="AJ60:AK60"/>
    <mergeCell ref="AM60:AN60"/>
    <mergeCell ref="AO60:AP60"/>
    <mergeCell ref="AB47:AC47"/>
    <mergeCell ref="AD47:AE47"/>
    <mergeCell ref="AF47:AG47"/>
    <mergeCell ref="AH47:AI47"/>
    <mergeCell ref="AJ47:AK47"/>
    <mergeCell ref="AM47:AN47"/>
    <mergeCell ref="AO47:AP47"/>
    <mergeCell ref="AD53:AE53"/>
    <mergeCell ref="AF53:AG53"/>
    <mergeCell ref="AH53:AI53"/>
    <mergeCell ref="AJ53:AK53"/>
    <mergeCell ref="AM53:AN53"/>
    <mergeCell ref="AB55:AC55"/>
    <mergeCell ref="AD55:AE55"/>
  </mergeCells>
  <pageMargins left="0" right="0" top="0" bottom="0" header="0" footer="0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1000"/>
  <sheetViews>
    <sheetView topLeftCell="A2" zoomScale="60" zoomScaleNormal="60" workbookViewId="0">
      <selection activeCell="V11" sqref="V11"/>
    </sheetView>
  </sheetViews>
  <sheetFormatPr defaultColWidth="14.42578125" defaultRowHeight="15" customHeight="1"/>
  <cols>
    <col min="1" max="1" width="3.7109375" style="4" customWidth="1"/>
    <col min="2" max="2" width="8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285156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5.5703125" style="4" customWidth="1"/>
    <col min="48" max="48" width="3.5703125" style="4" customWidth="1"/>
    <col min="49" max="49" width="3.7109375" style="4" customWidth="1"/>
    <col min="50" max="50" width="4.1406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6.140625" style="4" customWidth="1"/>
    <col min="71" max="16384" width="14.42578125" style="4"/>
  </cols>
  <sheetData>
    <row r="1" spans="1:69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6.5" customHeight="1">
      <c r="A2" s="5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6"/>
      <c r="O2" s="6"/>
      <c r="P2" s="6"/>
      <c r="Q2" s="6"/>
      <c r="R2" s="194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6"/>
      <c r="BN2" s="6"/>
      <c r="BO2" s="5"/>
      <c r="BP2" s="5"/>
      <c r="BQ2" s="5"/>
    </row>
    <row r="3" spans="1:69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69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196" t="s">
        <v>2</v>
      </c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7"/>
      <c r="BJ4" s="7"/>
      <c r="BK4" s="7"/>
      <c r="BL4" s="7"/>
      <c r="BM4" s="12"/>
      <c r="BN4" s="8"/>
      <c r="BO4" s="1"/>
      <c r="BP4" s="1"/>
      <c r="BQ4" s="1"/>
    </row>
    <row r="5" spans="1:69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7"/>
      <c r="BJ5" s="7"/>
      <c r="BK5" s="7"/>
      <c r="BL5" s="7"/>
      <c r="BM5" s="12"/>
      <c r="BN5" s="8"/>
      <c r="BO5" s="1"/>
      <c r="BP5" s="1"/>
      <c r="BQ5" s="1"/>
    </row>
    <row r="6" spans="1:69" ht="21.75" customHeight="1">
      <c r="A6" s="1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69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69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69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69" ht="15.75" customHeight="1">
      <c r="A10" s="1"/>
      <c r="B10" s="19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69" ht="15.75" customHeight="1">
      <c r="A11" s="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69" ht="15.75" customHeight="1">
      <c r="A12" s="1"/>
      <c r="B12" s="198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69" ht="23.25" customHeight="1">
      <c r="A13" s="1"/>
      <c r="B13" s="198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244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69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246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69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13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69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16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9" t="s">
        <v>19</v>
      </c>
      <c r="N18" s="189" t="s">
        <v>21</v>
      </c>
      <c r="O18" s="190"/>
      <c r="P18" s="190"/>
      <c r="Q18" s="190"/>
      <c r="R18" s="191"/>
      <c r="S18" s="189" t="s">
        <v>22</v>
      </c>
      <c r="T18" s="190"/>
      <c r="U18" s="190"/>
      <c r="V18" s="191"/>
      <c r="W18" s="189" t="s">
        <v>23</v>
      </c>
      <c r="X18" s="190"/>
      <c r="Y18" s="190"/>
      <c r="Z18" s="191"/>
      <c r="AA18" s="189" t="s">
        <v>24</v>
      </c>
      <c r="AB18" s="190"/>
      <c r="AC18" s="190"/>
      <c r="AD18" s="190"/>
      <c r="AE18" s="191"/>
      <c r="AF18" s="189" t="s">
        <v>25</v>
      </c>
      <c r="AG18" s="190"/>
      <c r="AH18" s="190"/>
      <c r="AI18" s="192"/>
      <c r="AJ18" s="193" t="s">
        <v>26</v>
      </c>
      <c r="AK18" s="190"/>
      <c r="AL18" s="190"/>
      <c r="AM18" s="191"/>
      <c r="AN18" s="189" t="s">
        <v>27</v>
      </c>
      <c r="AO18" s="190"/>
      <c r="AP18" s="190"/>
      <c r="AQ18" s="190"/>
      <c r="AR18" s="191"/>
      <c r="AS18" s="189" t="s">
        <v>28</v>
      </c>
      <c r="AT18" s="190"/>
      <c r="AU18" s="190"/>
      <c r="AV18" s="191"/>
      <c r="AW18" s="189" t="s">
        <v>29</v>
      </c>
      <c r="AX18" s="190"/>
      <c r="AY18" s="190"/>
      <c r="AZ18" s="191"/>
      <c r="BA18" s="189" t="s">
        <v>30</v>
      </c>
      <c r="BB18" s="190"/>
      <c r="BC18" s="190"/>
      <c r="BD18" s="190"/>
      <c r="BE18" s="191"/>
      <c r="BF18" s="189" t="s">
        <v>31</v>
      </c>
      <c r="BG18" s="190"/>
      <c r="BH18" s="190"/>
      <c r="BI18" s="191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00"/>
      <c r="N19" s="19">
        <v>1</v>
      </c>
      <c r="O19" s="19">
        <v>2</v>
      </c>
      <c r="P19" s="19">
        <v>3</v>
      </c>
      <c r="Q19" s="19">
        <v>4</v>
      </c>
      <c r="R19" s="19">
        <v>5</v>
      </c>
      <c r="S19" s="19">
        <v>6</v>
      </c>
      <c r="T19" s="19">
        <v>7</v>
      </c>
      <c r="U19" s="20">
        <v>8</v>
      </c>
      <c r="V19" s="21">
        <v>9</v>
      </c>
      <c r="W19" s="19">
        <v>10</v>
      </c>
      <c r="X19" s="19">
        <v>11</v>
      </c>
      <c r="Y19" s="19">
        <v>12</v>
      </c>
      <c r="Z19" s="19">
        <v>13</v>
      </c>
      <c r="AA19" s="19">
        <v>14</v>
      </c>
      <c r="AB19" s="19">
        <v>15</v>
      </c>
      <c r="AC19" s="19">
        <v>16</v>
      </c>
      <c r="AD19" s="19">
        <v>17</v>
      </c>
      <c r="AE19" s="19">
        <v>18</v>
      </c>
      <c r="AF19" s="19">
        <v>19</v>
      </c>
      <c r="AG19" s="19">
        <v>20</v>
      </c>
      <c r="AH19" s="19">
        <v>21</v>
      </c>
      <c r="AI19" s="20">
        <v>22</v>
      </c>
      <c r="AJ19" s="21">
        <v>23</v>
      </c>
      <c r="AK19" s="19">
        <v>24</v>
      </c>
      <c r="AL19" s="19">
        <v>25</v>
      </c>
      <c r="AM19" s="19">
        <v>26</v>
      </c>
      <c r="AN19" s="19">
        <v>27</v>
      </c>
      <c r="AO19" s="19">
        <v>28</v>
      </c>
      <c r="AP19" s="19">
        <v>29</v>
      </c>
      <c r="AQ19" s="20">
        <v>30</v>
      </c>
      <c r="AR19" s="21">
        <v>31</v>
      </c>
      <c r="AS19" s="19">
        <v>32</v>
      </c>
      <c r="AT19" s="19">
        <v>33</v>
      </c>
      <c r="AU19" s="19">
        <v>34</v>
      </c>
      <c r="AV19" s="19">
        <v>35</v>
      </c>
      <c r="AW19" s="19">
        <v>36</v>
      </c>
      <c r="AX19" s="19">
        <v>37</v>
      </c>
      <c r="AY19" s="19">
        <v>38</v>
      </c>
      <c r="AZ19" s="19">
        <v>39</v>
      </c>
      <c r="BA19" s="19">
        <v>40</v>
      </c>
      <c r="BB19" s="19">
        <v>41</v>
      </c>
      <c r="BC19" s="19">
        <v>42</v>
      </c>
      <c r="BD19" s="19">
        <v>43</v>
      </c>
      <c r="BE19" s="19">
        <v>44</v>
      </c>
      <c r="BF19" s="19">
        <v>45</v>
      </c>
      <c r="BG19" s="19">
        <v>46</v>
      </c>
      <c r="BH19" s="19">
        <v>47</v>
      </c>
      <c r="BI19" s="19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00"/>
      <c r="N20" s="22">
        <v>31</v>
      </c>
      <c r="O20" s="22">
        <v>7</v>
      </c>
      <c r="P20" s="22">
        <v>14</v>
      </c>
      <c r="Q20" s="22">
        <v>21</v>
      </c>
      <c r="R20" s="22">
        <v>28</v>
      </c>
      <c r="S20" s="22">
        <v>5</v>
      </c>
      <c r="T20" s="22">
        <v>12</v>
      </c>
      <c r="U20" s="23">
        <v>19</v>
      </c>
      <c r="V20" s="24">
        <v>26</v>
      </c>
      <c r="W20" s="22">
        <v>2</v>
      </c>
      <c r="X20" s="22">
        <v>9</v>
      </c>
      <c r="Y20" s="22">
        <v>16</v>
      </c>
      <c r="Z20" s="22">
        <v>23</v>
      </c>
      <c r="AA20" s="22">
        <v>30</v>
      </c>
      <c r="AB20" s="22">
        <v>7</v>
      </c>
      <c r="AC20" s="22">
        <v>14</v>
      </c>
      <c r="AD20" s="22">
        <v>21</v>
      </c>
      <c r="AE20" s="22">
        <v>28</v>
      </c>
      <c r="AF20" s="22">
        <v>4</v>
      </c>
      <c r="AG20" s="22">
        <v>11</v>
      </c>
      <c r="AH20" s="22">
        <v>18</v>
      </c>
      <c r="AI20" s="23">
        <v>25</v>
      </c>
      <c r="AJ20" s="24">
        <v>1</v>
      </c>
      <c r="AK20" s="22">
        <v>8</v>
      </c>
      <c r="AL20" s="22">
        <v>15</v>
      </c>
      <c r="AM20" s="22">
        <v>22</v>
      </c>
      <c r="AN20" s="22">
        <v>1</v>
      </c>
      <c r="AO20" s="25">
        <v>8</v>
      </c>
      <c r="AP20" s="22">
        <v>15</v>
      </c>
      <c r="AQ20" s="23">
        <v>22</v>
      </c>
      <c r="AR20" s="24">
        <v>29</v>
      </c>
      <c r="AS20" s="22">
        <v>5</v>
      </c>
      <c r="AT20" s="22">
        <v>12</v>
      </c>
      <c r="AU20" s="22">
        <v>19</v>
      </c>
      <c r="AV20" s="22">
        <v>26</v>
      </c>
      <c r="AW20" s="25">
        <v>3</v>
      </c>
      <c r="AX20" s="25">
        <v>10</v>
      </c>
      <c r="AY20" s="22">
        <v>17</v>
      </c>
      <c r="AZ20" s="22">
        <v>24</v>
      </c>
      <c r="BA20" s="22">
        <v>31</v>
      </c>
      <c r="BB20" s="22">
        <v>7</v>
      </c>
      <c r="BC20" s="22">
        <v>14</v>
      </c>
      <c r="BD20" s="25">
        <v>21</v>
      </c>
      <c r="BE20" s="25">
        <v>28</v>
      </c>
      <c r="BF20" s="22">
        <v>5</v>
      </c>
      <c r="BG20" s="22">
        <v>12</v>
      </c>
      <c r="BH20" s="22">
        <v>19</v>
      </c>
      <c r="BI20" s="22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6"/>
      <c r="N21" s="27">
        <v>4</v>
      </c>
      <c r="O21" s="27">
        <v>11</v>
      </c>
      <c r="P21" s="27">
        <v>18</v>
      </c>
      <c r="Q21" s="27">
        <v>25</v>
      </c>
      <c r="R21" s="27">
        <v>2</v>
      </c>
      <c r="S21" s="27">
        <v>9</v>
      </c>
      <c r="T21" s="27" t="s">
        <v>248</v>
      </c>
      <c r="U21" s="28">
        <v>23</v>
      </c>
      <c r="V21" s="29">
        <v>30</v>
      </c>
      <c r="W21" s="27">
        <v>6</v>
      </c>
      <c r="X21" s="27">
        <v>13</v>
      </c>
      <c r="Y21" s="27">
        <v>20</v>
      </c>
      <c r="Z21" s="27">
        <v>27</v>
      </c>
      <c r="AA21" s="27">
        <v>4</v>
      </c>
      <c r="AB21" s="27">
        <v>11</v>
      </c>
      <c r="AC21" s="27">
        <v>18</v>
      </c>
      <c r="AD21" s="30">
        <v>25</v>
      </c>
      <c r="AE21" s="30">
        <v>1</v>
      </c>
      <c r="AF21" s="27" t="s">
        <v>249</v>
      </c>
      <c r="AG21" s="27">
        <v>15</v>
      </c>
      <c r="AH21" s="27">
        <v>22</v>
      </c>
      <c r="AI21" s="28">
        <v>29</v>
      </c>
      <c r="AJ21" s="29">
        <v>5</v>
      </c>
      <c r="AK21" s="27">
        <v>12</v>
      </c>
      <c r="AL21" s="27">
        <v>19</v>
      </c>
      <c r="AM21" s="27">
        <v>26</v>
      </c>
      <c r="AN21" s="27">
        <v>5</v>
      </c>
      <c r="AO21" s="27">
        <v>12</v>
      </c>
      <c r="AP21" s="27">
        <v>19</v>
      </c>
      <c r="AQ21" s="28">
        <v>26</v>
      </c>
      <c r="AR21" s="29">
        <v>2</v>
      </c>
      <c r="AS21" s="27">
        <v>9</v>
      </c>
      <c r="AT21" s="27">
        <v>16</v>
      </c>
      <c r="AU21" s="27">
        <v>23</v>
      </c>
      <c r="AV21" s="27">
        <v>30</v>
      </c>
      <c r="AW21" s="27">
        <v>7</v>
      </c>
      <c r="AX21" s="27">
        <v>14</v>
      </c>
      <c r="AY21" s="27">
        <v>21</v>
      </c>
      <c r="AZ21" s="27">
        <v>28</v>
      </c>
      <c r="BA21" s="27">
        <v>4</v>
      </c>
      <c r="BB21" s="27">
        <v>11</v>
      </c>
      <c r="BC21" s="27">
        <v>18</v>
      </c>
      <c r="BD21" s="27">
        <v>25</v>
      </c>
      <c r="BE21" s="27">
        <v>2</v>
      </c>
      <c r="BF21" s="27">
        <v>9</v>
      </c>
      <c r="BG21" s="27">
        <v>16</v>
      </c>
      <c r="BH21" s="27">
        <v>23</v>
      </c>
      <c r="BI21" s="27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6"/>
      <c r="N22" s="31" t="s">
        <v>38</v>
      </c>
      <c r="O22" s="31" t="s">
        <v>39</v>
      </c>
      <c r="P22" s="31" t="s">
        <v>38</v>
      </c>
      <c r="Q22" s="31" t="s">
        <v>39</v>
      </c>
      <c r="R22" s="31" t="s">
        <v>38</v>
      </c>
      <c r="S22" s="31" t="s">
        <v>39</v>
      </c>
      <c r="T22" s="31" t="s">
        <v>38</v>
      </c>
      <c r="U22" s="31" t="s">
        <v>39</v>
      </c>
      <c r="V22" s="31" t="s">
        <v>38</v>
      </c>
      <c r="W22" s="31" t="s">
        <v>39</v>
      </c>
      <c r="X22" s="31" t="s">
        <v>38</v>
      </c>
      <c r="Y22" s="31" t="s">
        <v>39</v>
      </c>
      <c r="Z22" s="31" t="s">
        <v>38</v>
      </c>
      <c r="AA22" s="31" t="s">
        <v>39</v>
      </c>
      <c r="AB22" s="31" t="s">
        <v>38</v>
      </c>
      <c r="AC22" s="31" t="s">
        <v>39</v>
      </c>
      <c r="AD22" s="31" t="s">
        <v>38</v>
      </c>
      <c r="AE22" s="31" t="s">
        <v>39</v>
      </c>
      <c r="AF22" s="31" t="s">
        <v>38</v>
      </c>
      <c r="AG22" s="31" t="s">
        <v>39</v>
      </c>
      <c r="AH22" s="31" t="s">
        <v>38</v>
      </c>
      <c r="AI22" s="32" t="s">
        <v>39</v>
      </c>
      <c r="AJ22" s="33" t="s">
        <v>38</v>
      </c>
      <c r="AK22" s="31" t="s">
        <v>39</v>
      </c>
      <c r="AL22" s="31" t="s">
        <v>38</v>
      </c>
      <c r="AM22" s="31" t="s">
        <v>39</v>
      </c>
      <c r="AN22" s="31" t="s">
        <v>38</v>
      </c>
      <c r="AO22" s="31" t="s">
        <v>39</v>
      </c>
      <c r="AP22" s="31" t="s">
        <v>38</v>
      </c>
      <c r="AQ22" s="31" t="s">
        <v>39</v>
      </c>
      <c r="AR22" s="31" t="s">
        <v>38</v>
      </c>
      <c r="AS22" s="31" t="s">
        <v>39</v>
      </c>
      <c r="AT22" s="31" t="s">
        <v>38</v>
      </c>
      <c r="AU22" s="31" t="s">
        <v>39</v>
      </c>
      <c r="AV22" s="31" t="s">
        <v>38</v>
      </c>
      <c r="AW22" s="31" t="s">
        <v>39</v>
      </c>
      <c r="AX22" s="31" t="s">
        <v>38</v>
      </c>
      <c r="AY22" s="31" t="s">
        <v>39</v>
      </c>
      <c r="AZ22" s="31" t="s">
        <v>38</v>
      </c>
      <c r="BA22" s="31" t="s">
        <v>39</v>
      </c>
      <c r="BB22" s="31" t="s">
        <v>38</v>
      </c>
      <c r="BC22" s="31" t="s">
        <v>39</v>
      </c>
      <c r="BD22" s="31" t="s">
        <v>38</v>
      </c>
      <c r="BE22" s="31" t="s">
        <v>39</v>
      </c>
      <c r="BF22" s="31" t="s">
        <v>38</v>
      </c>
      <c r="BG22" s="31" t="s">
        <v>39</v>
      </c>
      <c r="BH22" s="31" t="s">
        <v>38</v>
      </c>
      <c r="BI22" s="31" t="s">
        <v>39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3" t="s">
        <v>40</v>
      </c>
      <c r="N23" s="185"/>
      <c r="O23" s="185"/>
      <c r="P23" s="185"/>
      <c r="Q23" s="185">
        <v>16</v>
      </c>
      <c r="R23" s="185"/>
      <c r="S23" s="185"/>
      <c r="T23" s="185"/>
      <c r="U23" s="187"/>
      <c r="V23" s="186" t="s">
        <v>41</v>
      </c>
      <c r="W23" s="185"/>
      <c r="X23" s="185"/>
      <c r="Y23" s="185"/>
      <c r="Z23" s="185"/>
      <c r="AA23" s="185"/>
      <c r="AB23" s="185"/>
      <c r="AC23" s="185"/>
      <c r="AD23" s="185" t="s">
        <v>42</v>
      </c>
      <c r="AE23" s="185" t="s">
        <v>42</v>
      </c>
      <c r="AF23" s="185" t="s">
        <v>43</v>
      </c>
      <c r="AG23" s="185" t="s">
        <v>43</v>
      </c>
      <c r="AH23" s="185" t="s">
        <v>43</v>
      </c>
      <c r="AI23" s="185" t="s">
        <v>42</v>
      </c>
      <c r="AJ23" s="213"/>
      <c r="AK23" s="185"/>
      <c r="AL23" s="185"/>
      <c r="AM23" s="185"/>
      <c r="AN23" s="185">
        <v>8</v>
      </c>
      <c r="AO23" s="185"/>
      <c r="AP23" s="185"/>
      <c r="AQ23" s="187"/>
      <c r="AR23" s="185" t="s">
        <v>42</v>
      </c>
      <c r="AS23" s="185" t="s">
        <v>44</v>
      </c>
      <c r="AT23" s="185" t="s">
        <v>44</v>
      </c>
      <c r="AU23" s="185" t="s">
        <v>44</v>
      </c>
      <c r="AV23" s="185" t="s">
        <v>44</v>
      </c>
      <c r="AW23" s="185" t="s">
        <v>44</v>
      </c>
      <c r="AX23" s="185" t="s">
        <v>44</v>
      </c>
      <c r="AY23" s="185" t="s">
        <v>45</v>
      </c>
      <c r="AZ23" s="185" t="s">
        <v>45</v>
      </c>
      <c r="BA23" s="185" t="s">
        <v>45</v>
      </c>
      <c r="BB23" s="185" t="s">
        <v>38</v>
      </c>
      <c r="BC23" s="185" t="s">
        <v>38</v>
      </c>
      <c r="BD23" s="185" t="s">
        <v>38</v>
      </c>
      <c r="BE23" s="185"/>
      <c r="BF23" s="185"/>
      <c r="BG23" s="185"/>
      <c r="BH23" s="185"/>
      <c r="BI23" s="185"/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4"/>
      <c r="N24" s="184"/>
      <c r="O24" s="184"/>
      <c r="P24" s="184"/>
      <c r="Q24" s="184"/>
      <c r="R24" s="184"/>
      <c r="S24" s="184"/>
      <c r="T24" s="184"/>
      <c r="U24" s="188"/>
      <c r="V24" s="131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214"/>
      <c r="AK24" s="184"/>
      <c r="AL24" s="184"/>
      <c r="AM24" s="184"/>
      <c r="AN24" s="184"/>
      <c r="AO24" s="184"/>
      <c r="AP24" s="184"/>
      <c r="AQ24" s="188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4" t="s">
        <v>46</v>
      </c>
      <c r="N25" s="34"/>
      <c r="O25" s="35"/>
      <c r="P25" s="36"/>
      <c r="Q25" s="36"/>
      <c r="R25" s="26"/>
      <c r="S25" s="35" t="s">
        <v>47</v>
      </c>
      <c r="T25" s="34"/>
      <c r="U25" s="36"/>
      <c r="V25" s="36"/>
      <c r="W25" s="36"/>
      <c r="X25" s="36"/>
      <c r="Y25" s="36"/>
      <c r="Z25" s="37" t="s">
        <v>42</v>
      </c>
      <c r="AA25" s="38" t="s">
        <v>48</v>
      </c>
      <c r="AB25" s="39"/>
      <c r="AC25" s="37"/>
      <c r="AD25" s="40"/>
      <c r="AE25" s="40"/>
      <c r="AF25" s="37"/>
      <c r="AG25" s="38"/>
      <c r="AH25" s="39"/>
      <c r="AI25" s="39"/>
      <c r="AJ25" s="39"/>
      <c r="AK25" s="37"/>
      <c r="AL25" s="37"/>
      <c r="AM25" s="37"/>
      <c r="AN25" s="37"/>
      <c r="AO25" s="37"/>
      <c r="AP25" s="37"/>
      <c r="AQ25" s="36"/>
      <c r="AR25" s="36"/>
      <c r="AS25" s="41"/>
      <c r="AT25" s="41" t="s">
        <v>43</v>
      </c>
      <c r="AU25" s="35" t="s">
        <v>49</v>
      </c>
      <c r="AV25" s="36"/>
      <c r="AW25" s="36"/>
      <c r="AX25" s="41"/>
      <c r="AY25" s="41"/>
      <c r="AZ25" s="36"/>
      <c r="BA25" s="1"/>
      <c r="BB25" s="1"/>
      <c r="BC25" s="1"/>
      <c r="BD25" s="1"/>
      <c r="BE25" s="1"/>
      <c r="BF25" s="1"/>
      <c r="BG25" s="36"/>
      <c r="BH25" s="36"/>
      <c r="BI25" s="36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1"/>
      <c r="N26" s="36"/>
      <c r="O26" s="36"/>
      <c r="P26" s="36"/>
      <c r="Q26" s="36"/>
      <c r="R26" s="36" t="s">
        <v>38</v>
      </c>
      <c r="S26" s="136" t="s">
        <v>50</v>
      </c>
      <c r="T26" s="137"/>
      <c r="U26" s="137"/>
      <c r="V26" s="137"/>
      <c r="W26" s="137"/>
      <c r="X26" s="137"/>
      <c r="Y26" s="137"/>
      <c r="Z26" s="41" t="s">
        <v>51</v>
      </c>
      <c r="AA26" s="35" t="s">
        <v>52</v>
      </c>
      <c r="AB26" s="36"/>
      <c r="AC26" s="36"/>
      <c r="AD26" s="36" t="s">
        <v>44</v>
      </c>
      <c r="AE26" s="35" t="s">
        <v>53</v>
      </c>
      <c r="AF26" s="36"/>
      <c r="AG26" s="36"/>
      <c r="AH26" s="36"/>
      <c r="AI26" s="36"/>
      <c r="AJ26" s="36"/>
      <c r="AK26" s="36"/>
      <c r="AL26" s="41" t="s">
        <v>54</v>
      </c>
      <c r="AM26" s="35" t="s">
        <v>55</v>
      </c>
      <c r="AN26" s="36"/>
      <c r="AO26" s="36"/>
      <c r="AP26" s="41"/>
      <c r="AQ26" s="36"/>
      <c r="AR26" s="36"/>
      <c r="AS26" s="36"/>
      <c r="AT26" s="37" t="s">
        <v>45</v>
      </c>
      <c r="AU26" s="136" t="s">
        <v>56</v>
      </c>
      <c r="AV26" s="137"/>
      <c r="AW26" s="137"/>
      <c r="AX26" s="137"/>
      <c r="AY26" s="137"/>
      <c r="AZ26" s="36"/>
      <c r="BA26" s="1"/>
      <c r="BB26" s="1"/>
      <c r="BC26" s="1"/>
      <c r="BD26" s="1"/>
      <c r="BE26" s="1"/>
      <c r="BF26" s="1"/>
      <c r="BG26" s="36"/>
      <c r="BH26" s="36"/>
      <c r="BI26" s="36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1"/>
      <c r="N27" s="36"/>
      <c r="O27" s="36"/>
      <c r="P27" s="36"/>
      <c r="Q27" s="36"/>
      <c r="R27" s="36"/>
      <c r="S27" s="35"/>
      <c r="T27" s="36"/>
      <c r="U27" s="36"/>
      <c r="V27" s="36"/>
      <c r="W27" s="36"/>
      <c r="X27" s="36"/>
      <c r="Y27" s="36"/>
      <c r="Z27" s="36"/>
      <c r="AA27" s="35"/>
      <c r="AB27" s="36"/>
      <c r="AC27" s="36"/>
      <c r="AD27" s="42"/>
      <c r="AE27" s="43"/>
      <c r="AF27" s="36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6"/>
      <c r="AY27" s="36"/>
      <c r="AZ27" s="36"/>
      <c r="BA27" s="42"/>
      <c r="BB27" s="43"/>
      <c r="BC27" s="44"/>
      <c r="BD27" s="44"/>
      <c r="BE27" s="42"/>
      <c r="BF27" s="41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38" t="s">
        <v>57</v>
      </c>
      <c r="B28" s="141" t="s">
        <v>58</v>
      </c>
      <c r="C28" s="180" t="s">
        <v>59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53"/>
      <c r="O28" s="143" t="s">
        <v>60</v>
      </c>
      <c r="P28" s="145" t="s">
        <v>61</v>
      </c>
      <c r="Q28" s="147" t="s">
        <v>62</v>
      </c>
      <c r="R28" s="125"/>
      <c r="S28" s="125"/>
      <c r="T28" s="125"/>
      <c r="U28" s="125"/>
      <c r="V28" s="125"/>
      <c r="W28" s="125"/>
      <c r="X28" s="125"/>
      <c r="Y28" s="45"/>
      <c r="Z28" s="203" t="s">
        <v>63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6"/>
      <c r="AU28" s="46"/>
      <c r="AV28" s="203" t="s">
        <v>64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6"/>
      <c r="BQ28" s="47"/>
      <c r="BR28" s="48"/>
    </row>
    <row r="29" spans="1:70" ht="19.5" customHeight="1">
      <c r="A29" s="139"/>
      <c r="B29" s="142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  <c r="O29" s="144"/>
      <c r="P29" s="146"/>
      <c r="Q29" s="152" t="s">
        <v>65</v>
      </c>
      <c r="R29" s="153"/>
      <c r="S29" s="152" t="s">
        <v>66</v>
      </c>
      <c r="T29" s="153"/>
      <c r="U29" s="152" t="s">
        <v>67</v>
      </c>
      <c r="V29" s="153"/>
      <c r="W29" s="152" t="s">
        <v>68</v>
      </c>
      <c r="X29" s="153"/>
      <c r="Y29" s="148" t="s">
        <v>69</v>
      </c>
      <c r="Z29" s="174" t="s">
        <v>70</v>
      </c>
      <c r="AA29" s="175"/>
      <c r="AB29" s="157" t="s">
        <v>71</v>
      </c>
      <c r="AC29" s="125"/>
      <c r="AD29" s="125"/>
      <c r="AE29" s="125"/>
      <c r="AF29" s="125"/>
      <c r="AG29" s="125"/>
      <c r="AH29" s="125"/>
      <c r="AI29" s="126"/>
      <c r="AJ29" s="174" t="s">
        <v>72</v>
      </c>
      <c r="AK29" s="175"/>
      <c r="AL29" s="49"/>
      <c r="AM29" s="210" t="s">
        <v>73</v>
      </c>
      <c r="AN29" s="153"/>
      <c r="AO29" s="152" t="s">
        <v>74</v>
      </c>
      <c r="AP29" s="181"/>
      <c r="AQ29" s="201" t="s">
        <v>75</v>
      </c>
      <c r="AR29" s="181"/>
      <c r="AS29" s="181"/>
      <c r="AT29" s="153"/>
      <c r="AU29" s="148" t="s">
        <v>76</v>
      </c>
      <c r="AV29" s="207" t="s">
        <v>70</v>
      </c>
      <c r="AW29" s="153"/>
      <c r="AX29" s="204" t="s">
        <v>71</v>
      </c>
      <c r="AY29" s="125"/>
      <c r="AZ29" s="125"/>
      <c r="BA29" s="125"/>
      <c r="BB29" s="125"/>
      <c r="BC29" s="125"/>
      <c r="BD29" s="125"/>
      <c r="BE29" s="126"/>
      <c r="BF29" s="207" t="s">
        <v>72</v>
      </c>
      <c r="BG29" s="153"/>
      <c r="BH29" s="50"/>
      <c r="BI29" s="210" t="s">
        <v>73</v>
      </c>
      <c r="BJ29" s="153"/>
      <c r="BK29" s="152" t="s">
        <v>74</v>
      </c>
      <c r="BL29" s="181"/>
      <c r="BM29" s="201" t="s">
        <v>75</v>
      </c>
      <c r="BN29" s="181"/>
      <c r="BO29" s="181"/>
      <c r="BP29" s="153"/>
      <c r="BQ29" s="205"/>
      <c r="BR29" s="146"/>
    </row>
    <row r="30" spans="1:70" ht="16.5" customHeight="1">
      <c r="A30" s="139"/>
      <c r="B30" s="142"/>
      <c r="C30" s="14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  <c r="O30" s="144"/>
      <c r="P30" s="146"/>
      <c r="Q30" s="144"/>
      <c r="R30" s="146"/>
      <c r="S30" s="144"/>
      <c r="T30" s="146"/>
      <c r="U30" s="144"/>
      <c r="V30" s="146"/>
      <c r="W30" s="144"/>
      <c r="X30" s="146"/>
      <c r="Y30" s="139"/>
      <c r="Z30" s="144"/>
      <c r="AA30" s="137"/>
      <c r="AB30" s="152" t="s">
        <v>70</v>
      </c>
      <c r="AC30" s="153"/>
      <c r="AD30" s="157" t="s">
        <v>77</v>
      </c>
      <c r="AE30" s="125"/>
      <c r="AF30" s="125"/>
      <c r="AG30" s="125"/>
      <c r="AH30" s="125"/>
      <c r="AI30" s="126"/>
      <c r="AJ30" s="144"/>
      <c r="AK30" s="137"/>
      <c r="AL30" s="51"/>
      <c r="AM30" s="137"/>
      <c r="AN30" s="146"/>
      <c r="AO30" s="144"/>
      <c r="AP30" s="137"/>
      <c r="AQ30" s="176"/>
      <c r="AR30" s="156"/>
      <c r="AS30" s="156"/>
      <c r="AT30" s="177"/>
      <c r="AU30" s="139"/>
      <c r="AV30" s="208"/>
      <c r="AW30" s="146"/>
      <c r="AX30" s="174" t="s">
        <v>70</v>
      </c>
      <c r="AY30" s="175"/>
      <c r="AZ30" s="204" t="s">
        <v>78</v>
      </c>
      <c r="BA30" s="125"/>
      <c r="BB30" s="125"/>
      <c r="BC30" s="125"/>
      <c r="BD30" s="125"/>
      <c r="BE30" s="126"/>
      <c r="BF30" s="208"/>
      <c r="BG30" s="146"/>
      <c r="BH30" s="50"/>
      <c r="BI30" s="137"/>
      <c r="BJ30" s="146"/>
      <c r="BK30" s="144"/>
      <c r="BL30" s="137"/>
      <c r="BM30" s="176"/>
      <c r="BN30" s="156"/>
      <c r="BO30" s="156"/>
      <c r="BP30" s="177"/>
      <c r="BQ30" s="205"/>
      <c r="BR30" s="146"/>
    </row>
    <row r="31" spans="1:70" ht="12.75" customHeight="1">
      <c r="A31" s="139"/>
      <c r="B31" s="142"/>
      <c r="C31" s="14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6"/>
      <c r="O31" s="144"/>
      <c r="P31" s="146"/>
      <c r="Q31" s="144"/>
      <c r="R31" s="146"/>
      <c r="S31" s="144"/>
      <c r="T31" s="146"/>
      <c r="U31" s="144"/>
      <c r="V31" s="146"/>
      <c r="W31" s="144"/>
      <c r="X31" s="146"/>
      <c r="Y31" s="139"/>
      <c r="Z31" s="144"/>
      <c r="AA31" s="137"/>
      <c r="AB31" s="144"/>
      <c r="AC31" s="146"/>
      <c r="AD31" s="211" t="s">
        <v>79</v>
      </c>
      <c r="AE31" s="146"/>
      <c r="AF31" s="202" t="s">
        <v>80</v>
      </c>
      <c r="AG31" s="146"/>
      <c r="AH31" s="202" t="s">
        <v>81</v>
      </c>
      <c r="AI31" s="146"/>
      <c r="AJ31" s="144"/>
      <c r="AK31" s="137"/>
      <c r="AL31" s="51"/>
      <c r="AM31" s="137"/>
      <c r="AN31" s="146"/>
      <c r="AO31" s="144"/>
      <c r="AP31" s="137"/>
      <c r="AQ31" s="212" t="s">
        <v>82</v>
      </c>
      <c r="AR31" s="146"/>
      <c r="AS31" s="212" t="s">
        <v>83</v>
      </c>
      <c r="AT31" s="146"/>
      <c r="AU31" s="139"/>
      <c r="AV31" s="208"/>
      <c r="AW31" s="146"/>
      <c r="AX31" s="144"/>
      <c r="AY31" s="137"/>
      <c r="AZ31" s="143" t="s">
        <v>79</v>
      </c>
      <c r="BA31" s="153"/>
      <c r="BB31" s="202" t="s">
        <v>80</v>
      </c>
      <c r="BC31" s="146"/>
      <c r="BD31" s="202" t="s">
        <v>81</v>
      </c>
      <c r="BE31" s="146"/>
      <c r="BF31" s="208"/>
      <c r="BG31" s="146"/>
      <c r="BH31" s="50"/>
      <c r="BI31" s="137"/>
      <c r="BJ31" s="146"/>
      <c r="BK31" s="144"/>
      <c r="BL31" s="137"/>
      <c r="BM31" s="152" t="s">
        <v>82</v>
      </c>
      <c r="BN31" s="153"/>
      <c r="BO31" s="202" t="s">
        <v>83</v>
      </c>
      <c r="BP31" s="137"/>
      <c r="BQ31" s="206" t="s">
        <v>84</v>
      </c>
      <c r="BR31" s="146"/>
    </row>
    <row r="32" spans="1:70" ht="27" customHeight="1">
      <c r="A32" s="139"/>
      <c r="B32" s="142"/>
      <c r="C32" s="14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6"/>
      <c r="O32" s="144"/>
      <c r="P32" s="146"/>
      <c r="Q32" s="144"/>
      <c r="R32" s="146"/>
      <c r="S32" s="144"/>
      <c r="T32" s="146"/>
      <c r="U32" s="144"/>
      <c r="V32" s="146"/>
      <c r="W32" s="144"/>
      <c r="X32" s="146"/>
      <c r="Y32" s="139"/>
      <c r="Z32" s="144"/>
      <c r="AA32" s="137"/>
      <c r="AB32" s="144"/>
      <c r="AC32" s="146"/>
      <c r="AD32" s="137"/>
      <c r="AE32" s="146"/>
      <c r="AF32" s="144"/>
      <c r="AG32" s="146"/>
      <c r="AH32" s="144"/>
      <c r="AI32" s="146"/>
      <c r="AJ32" s="144"/>
      <c r="AK32" s="137"/>
      <c r="AL32" s="51"/>
      <c r="AM32" s="137"/>
      <c r="AN32" s="146"/>
      <c r="AO32" s="144"/>
      <c r="AP32" s="137"/>
      <c r="AQ32" s="144"/>
      <c r="AR32" s="146"/>
      <c r="AS32" s="144"/>
      <c r="AT32" s="146"/>
      <c r="AU32" s="139"/>
      <c r="AV32" s="208"/>
      <c r="AW32" s="146"/>
      <c r="AX32" s="144"/>
      <c r="AY32" s="137"/>
      <c r="AZ32" s="144"/>
      <c r="BA32" s="146"/>
      <c r="BB32" s="144"/>
      <c r="BC32" s="146"/>
      <c r="BD32" s="144"/>
      <c r="BE32" s="146"/>
      <c r="BF32" s="208"/>
      <c r="BG32" s="146"/>
      <c r="BH32" s="50"/>
      <c r="BI32" s="137"/>
      <c r="BJ32" s="146"/>
      <c r="BK32" s="144"/>
      <c r="BL32" s="137"/>
      <c r="BM32" s="144"/>
      <c r="BN32" s="146"/>
      <c r="BO32" s="144"/>
      <c r="BP32" s="137"/>
      <c r="BQ32" s="52"/>
      <c r="BR32" s="53"/>
    </row>
    <row r="33" spans="1:70" ht="36.75" customHeight="1">
      <c r="A33" s="140"/>
      <c r="B33" s="142"/>
      <c r="C33" s="144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46"/>
      <c r="O33" s="144"/>
      <c r="P33" s="146"/>
      <c r="Q33" s="144"/>
      <c r="R33" s="146"/>
      <c r="S33" s="144"/>
      <c r="T33" s="146"/>
      <c r="U33" s="144"/>
      <c r="V33" s="146"/>
      <c r="W33" s="144"/>
      <c r="X33" s="146"/>
      <c r="Y33" s="139"/>
      <c r="Z33" s="144"/>
      <c r="AA33" s="137"/>
      <c r="AB33" s="176"/>
      <c r="AC33" s="177"/>
      <c r="AD33" s="137"/>
      <c r="AE33" s="146"/>
      <c r="AF33" s="144"/>
      <c r="AG33" s="146"/>
      <c r="AH33" s="144"/>
      <c r="AI33" s="146"/>
      <c r="AJ33" s="144"/>
      <c r="AK33" s="137"/>
      <c r="AL33" s="54"/>
      <c r="AM33" s="156"/>
      <c r="AN33" s="177"/>
      <c r="AO33" s="176"/>
      <c r="AP33" s="156"/>
      <c r="AQ33" s="176"/>
      <c r="AR33" s="177"/>
      <c r="AS33" s="176"/>
      <c r="AT33" s="177"/>
      <c r="AU33" s="139"/>
      <c r="AV33" s="209"/>
      <c r="AW33" s="177"/>
      <c r="AX33" s="176"/>
      <c r="AY33" s="156"/>
      <c r="AZ33" s="176"/>
      <c r="BA33" s="177"/>
      <c r="BB33" s="176"/>
      <c r="BC33" s="177"/>
      <c r="BD33" s="144"/>
      <c r="BE33" s="146"/>
      <c r="BF33" s="209"/>
      <c r="BG33" s="177"/>
      <c r="BH33" s="50"/>
      <c r="BI33" s="156"/>
      <c r="BJ33" s="177"/>
      <c r="BK33" s="176"/>
      <c r="BL33" s="156"/>
      <c r="BM33" s="176"/>
      <c r="BN33" s="177"/>
      <c r="BO33" s="176"/>
      <c r="BP33" s="156"/>
      <c r="BQ33" s="55"/>
      <c r="BR33" s="56"/>
    </row>
    <row r="34" spans="1:70" ht="16.5" customHeight="1">
      <c r="A34" s="178" t="s">
        <v>85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6"/>
    </row>
    <row r="35" spans="1:70" ht="16.5" customHeight="1">
      <c r="A35" s="57">
        <v>1</v>
      </c>
      <c r="B35" s="65" t="s">
        <v>202</v>
      </c>
      <c r="C35" s="128" t="s">
        <v>253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12">
        <v>5</v>
      </c>
      <c r="P35" s="113"/>
      <c r="Q35" s="130">
        <f t="shared" ref="Q35:Q43" si="0">O35*30</f>
        <v>150</v>
      </c>
      <c r="R35" s="120"/>
      <c r="S35" s="119">
        <f t="shared" ref="S35:S43" si="1">W35</f>
        <v>150</v>
      </c>
      <c r="T35" s="120"/>
      <c r="U35" s="112"/>
      <c r="V35" s="113"/>
      <c r="W35" s="119">
        <f t="shared" ref="W35:W43" si="2">Z35+AV35</f>
        <v>150</v>
      </c>
      <c r="X35" s="120"/>
      <c r="Y35" s="59">
        <v>5</v>
      </c>
      <c r="Z35" s="119">
        <f t="shared" ref="Z35:Z43" si="3">Y35*30</f>
        <v>150</v>
      </c>
      <c r="AA35" s="120"/>
      <c r="AB35" s="119">
        <f t="shared" ref="AB35:AB43" si="4">AD35+AF35+AH35</f>
        <v>62</v>
      </c>
      <c r="AC35" s="120"/>
      <c r="AD35" s="112">
        <v>32</v>
      </c>
      <c r="AE35" s="113"/>
      <c r="AF35" s="112"/>
      <c r="AG35" s="113"/>
      <c r="AH35" s="112">
        <v>30</v>
      </c>
      <c r="AI35" s="113"/>
      <c r="AJ35" s="119">
        <f t="shared" ref="AJ35:AJ43" si="5">Z35-AB35</f>
        <v>88</v>
      </c>
      <c r="AK35" s="120"/>
      <c r="AL35" s="60">
        <f t="shared" ref="AL35:AL44" si="6">AJ35/Z35*100</f>
        <v>58.666666666666664</v>
      </c>
      <c r="AM35" s="121"/>
      <c r="AN35" s="113"/>
      <c r="AO35" s="112"/>
      <c r="AP35" s="113"/>
      <c r="AQ35" s="112"/>
      <c r="AR35" s="113"/>
      <c r="AS35" s="112" t="s">
        <v>103</v>
      </c>
      <c r="AT35" s="113"/>
      <c r="AU35" s="59"/>
      <c r="AV35" s="119">
        <f t="shared" ref="AV35:AV43" si="7">AU35*30</f>
        <v>0</v>
      </c>
      <c r="AW35" s="120"/>
      <c r="AX35" s="119">
        <f t="shared" ref="AX35:AX43" si="8">AZ35+BB35+BD35</f>
        <v>0</v>
      </c>
      <c r="AY35" s="133"/>
      <c r="AZ35" s="112"/>
      <c r="BA35" s="113"/>
      <c r="BB35" s="112"/>
      <c r="BC35" s="113"/>
      <c r="BD35" s="112"/>
      <c r="BE35" s="113"/>
      <c r="BF35" s="119">
        <f t="shared" ref="BF35:BF43" si="9">AV35-AX35</f>
        <v>0</v>
      </c>
      <c r="BG35" s="120"/>
      <c r="BH35" s="60" t="e">
        <f t="shared" ref="BH35:BH43" si="10">BF35/AV35*100</f>
        <v>#DIV/0!</v>
      </c>
      <c r="BI35" s="121"/>
      <c r="BJ35" s="113"/>
      <c r="BK35" s="112"/>
      <c r="BL35" s="131"/>
      <c r="BM35" s="112"/>
      <c r="BN35" s="113"/>
      <c r="BO35" s="112"/>
      <c r="BP35" s="131"/>
      <c r="BQ35" s="132" t="s">
        <v>93</v>
      </c>
      <c r="BR35" s="113"/>
    </row>
    <row r="36" spans="1:70" ht="15.75" customHeight="1">
      <c r="A36" s="91">
        <v>2</v>
      </c>
      <c r="B36" s="92" t="s">
        <v>115</v>
      </c>
      <c r="C36" s="221" t="s">
        <v>110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19">
        <v>3</v>
      </c>
      <c r="P36" s="120"/>
      <c r="Q36" s="130">
        <f t="shared" si="0"/>
        <v>90</v>
      </c>
      <c r="R36" s="120"/>
      <c r="S36" s="119">
        <f t="shared" si="1"/>
        <v>90</v>
      </c>
      <c r="T36" s="120"/>
      <c r="U36" s="119"/>
      <c r="V36" s="120"/>
      <c r="W36" s="119">
        <f t="shared" si="2"/>
        <v>90</v>
      </c>
      <c r="X36" s="120"/>
      <c r="Y36" s="59">
        <v>3</v>
      </c>
      <c r="Z36" s="119">
        <f t="shared" si="3"/>
        <v>90</v>
      </c>
      <c r="AA36" s="120"/>
      <c r="AB36" s="119">
        <f t="shared" si="4"/>
        <v>34</v>
      </c>
      <c r="AC36" s="120"/>
      <c r="AD36" s="119">
        <v>18</v>
      </c>
      <c r="AE36" s="120"/>
      <c r="AF36" s="119"/>
      <c r="AG36" s="120"/>
      <c r="AH36" s="119">
        <v>16</v>
      </c>
      <c r="AI36" s="120"/>
      <c r="AJ36" s="119">
        <f t="shared" si="5"/>
        <v>56</v>
      </c>
      <c r="AK36" s="120"/>
      <c r="AL36" s="93">
        <f t="shared" si="6"/>
        <v>62.222222222222221</v>
      </c>
      <c r="AM36" s="130"/>
      <c r="AN36" s="120"/>
      <c r="AO36" s="119"/>
      <c r="AP36" s="120"/>
      <c r="AQ36" s="119"/>
      <c r="AR36" s="120"/>
      <c r="AS36" s="119" t="s">
        <v>259</v>
      </c>
      <c r="AT36" s="120"/>
      <c r="AU36" s="59"/>
      <c r="AV36" s="119">
        <f t="shared" si="7"/>
        <v>0</v>
      </c>
      <c r="AW36" s="120"/>
      <c r="AX36" s="119">
        <f t="shared" si="8"/>
        <v>0</v>
      </c>
      <c r="AY36" s="133"/>
      <c r="AZ36" s="119"/>
      <c r="BA36" s="120"/>
      <c r="BB36" s="119"/>
      <c r="BC36" s="120"/>
      <c r="BD36" s="119"/>
      <c r="BE36" s="120"/>
      <c r="BF36" s="119">
        <f t="shared" si="9"/>
        <v>0</v>
      </c>
      <c r="BG36" s="120"/>
      <c r="BH36" s="93" t="e">
        <f t="shared" si="10"/>
        <v>#DIV/0!</v>
      </c>
      <c r="BI36" s="130"/>
      <c r="BJ36" s="120"/>
      <c r="BK36" s="119"/>
      <c r="BL36" s="133"/>
      <c r="BM36" s="119"/>
      <c r="BN36" s="120"/>
      <c r="BO36" s="119"/>
      <c r="BP36" s="133"/>
      <c r="BQ36" s="218" t="s">
        <v>93</v>
      </c>
      <c r="BR36" s="120"/>
    </row>
    <row r="37" spans="1:70" ht="15.75" customHeight="1">
      <c r="A37" s="57">
        <v>3</v>
      </c>
      <c r="B37" s="65" t="s">
        <v>118</v>
      </c>
      <c r="C37" s="128" t="s">
        <v>260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12">
        <v>4</v>
      </c>
      <c r="P37" s="113"/>
      <c r="Q37" s="130">
        <f t="shared" si="0"/>
        <v>120</v>
      </c>
      <c r="R37" s="120"/>
      <c r="S37" s="119">
        <f t="shared" si="1"/>
        <v>120</v>
      </c>
      <c r="T37" s="120"/>
      <c r="U37" s="112"/>
      <c r="V37" s="113"/>
      <c r="W37" s="119">
        <f t="shared" si="2"/>
        <v>120</v>
      </c>
      <c r="X37" s="120"/>
      <c r="Y37" s="59">
        <v>4</v>
      </c>
      <c r="Z37" s="119">
        <f t="shared" si="3"/>
        <v>120</v>
      </c>
      <c r="AA37" s="120"/>
      <c r="AB37" s="119">
        <f t="shared" si="4"/>
        <v>46</v>
      </c>
      <c r="AC37" s="120"/>
      <c r="AD37" s="112">
        <v>24</v>
      </c>
      <c r="AE37" s="113"/>
      <c r="AF37" s="112"/>
      <c r="AG37" s="113"/>
      <c r="AH37" s="112">
        <v>22</v>
      </c>
      <c r="AI37" s="113"/>
      <c r="AJ37" s="119">
        <f t="shared" si="5"/>
        <v>74</v>
      </c>
      <c r="AK37" s="120"/>
      <c r="AL37" s="60">
        <f t="shared" si="6"/>
        <v>61.666666666666671</v>
      </c>
      <c r="AM37" s="121"/>
      <c r="AN37" s="113"/>
      <c r="AO37" s="112"/>
      <c r="AP37" s="113"/>
      <c r="AQ37" s="112" t="s">
        <v>92</v>
      </c>
      <c r="AR37" s="113"/>
      <c r="AS37" s="112"/>
      <c r="AT37" s="113"/>
      <c r="AU37" s="59"/>
      <c r="AV37" s="119">
        <f t="shared" si="7"/>
        <v>0</v>
      </c>
      <c r="AW37" s="120"/>
      <c r="AX37" s="119">
        <f t="shared" si="8"/>
        <v>0</v>
      </c>
      <c r="AY37" s="133"/>
      <c r="AZ37" s="112"/>
      <c r="BA37" s="113"/>
      <c r="BB37" s="112"/>
      <c r="BC37" s="113"/>
      <c r="BD37" s="112"/>
      <c r="BE37" s="113"/>
      <c r="BF37" s="119">
        <f t="shared" si="9"/>
        <v>0</v>
      </c>
      <c r="BG37" s="120"/>
      <c r="BH37" s="60" t="e">
        <f t="shared" si="10"/>
        <v>#DIV/0!</v>
      </c>
      <c r="BI37" s="121"/>
      <c r="BJ37" s="113"/>
      <c r="BK37" s="112"/>
      <c r="BL37" s="131"/>
      <c r="BM37" s="112"/>
      <c r="BN37" s="113"/>
      <c r="BO37" s="112"/>
      <c r="BP37" s="131"/>
      <c r="BQ37" s="132" t="s">
        <v>93</v>
      </c>
      <c r="BR37" s="113"/>
    </row>
    <row r="38" spans="1:70" ht="15.75" customHeight="1">
      <c r="A38" s="91">
        <v>4</v>
      </c>
      <c r="B38" s="92" t="s">
        <v>132</v>
      </c>
      <c r="C38" s="221" t="s">
        <v>126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19">
        <v>3</v>
      </c>
      <c r="P38" s="120"/>
      <c r="Q38" s="130">
        <f t="shared" si="0"/>
        <v>90</v>
      </c>
      <c r="R38" s="120"/>
      <c r="S38" s="119">
        <f t="shared" si="1"/>
        <v>90</v>
      </c>
      <c r="T38" s="120"/>
      <c r="U38" s="119"/>
      <c r="V38" s="120"/>
      <c r="W38" s="119">
        <f t="shared" si="2"/>
        <v>90</v>
      </c>
      <c r="X38" s="120"/>
      <c r="Y38" s="59"/>
      <c r="Z38" s="119">
        <f t="shared" si="3"/>
        <v>0</v>
      </c>
      <c r="AA38" s="120"/>
      <c r="AB38" s="119">
        <f t="shared" si="4"/>
        <v>0</v>
      </c>
      <c r="AC38" s="120"/>
      <c r="AD38" s="119"/>
      <c r="AE38" s="120"/>
      <c r="AF38" s="119"/>
      <c r="AG38" s="120"/>
      <c r="AH38" s="119"/>
      <c r="AI38" s="120"/>
      <c r="AJ38" s="119">
        <f t="shared" si="5"/>
        <v>0</v>
      </c>
      <c r="AK38" s="120"/>
      <c r="AL38" s="93" t="e">
        <f t="shared" si="6"/>
        <v>#DIV/0!</v>
      </c>
      <c r="AM38" s="130"/>
      <c r="AN38" s="120"/>
      <c r="AO38" s="119"/>
      <c r="AP38" s="120"/>
      <c r="AQ38" s="119"/>
      <c r="AR38" s="120"/>
      <c r="AS38" s="119"/>
      <c r="AT38" s="120"/>
      <c r="AU38" s="59">
        <v>3</v>
      </c>
      <c r="AV38" s="119">
        <f t="shared" si="7"/>
        <v>90</v>
      </c>
      <c r="AW38" s="120"/>
      <c r="AX38" s="119">
        <f t="shared" si="8"/>
        <v>34</v>
      </c>
      <c r="AY38" s="133"/>
      <c r="AZ38" s="119">
        <v>18</v>
      </c>
      <c r="BA38" s="120"/>
      <c r="BB38" s="119"/>
      <c r="BC38" s="120"/>
      <c r="BD38" s="119">
        <v>16</v>
      </c>
      <c r="BE38" s="120"/>
      <c r="BF38" s="119">
        <f t="shared" si="9"/>
        <v>56</v>
      </c>
      <c r="BG38" s="120"/>
      <c r="BH38" s="93">
        <f t="shared" si="10"/>
        <v>62.222222222222221</v>
      </c>
      <c r="BI38" s="130"/>
      <c r="BJ38" s="120"/>
      <c r="BK38" s="119"/>
      <c r="BL38" s="133"/>
      <c r="BM38" s="119"/>
      <c r="BN38" s="120"/>
      <c r="BO38" s="119" t="s">
        <v>127</v>
      </c>
      <c r="BP38" s="133"/>
      <c r="BQ38" s="218" t="s">
        <v>93</v>
      </c>
      <c r="BR38" s="120"/>
    </row>
    <row r="39" spans="1:70" ht="30.75" customHeight="1">
      <c r="A39" s="102">
        <v>5</v>
      </c>
      <c r="B39" s="92" t="s">
        <v>142</v>
      </c>
      <c r="C39" s="250" t="s">
        <v>265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38">
        <v>3</v>
      </c>
      <c r="P39" s="230"/>
      <c r="Q39" s="243">
        <f t="shared" si="0"/>
        <v>90</v>
      </c>
      <c r="R39" s="230"/>
      <c r="S39" s="238">
        <f t="shared" si="1"/>
        <v>90</v>
      </c>
      <c r="T39" s="230"/>
      <c r="U39" s="238"/>
      <c r="V39" s="230"/>
      <c r="W39" s="238">
        <f t="shared" si="2"/>
        <v>90</v>
      </c>
      <c r="X39" s="230"/>
      <c r="Y39" s="87"/>
      <c r="Z39" s="238">
        <f t="shared" si="3"/>
        <v>0</v>
      </c>
      <c r="AA39" s="230"/>
      <c r="AB39" s="238">
        <f t="shared" si="4"/>
        <v>0</v>
      </c>
      <c r="AC39" s="230"/>
      <c r="AD39" s="238"/>
      <c r="AE39" s="230"/>
      <c r="AF39" s="238"/>
      <c r="AG39" s="230"/>
      <c r="AH39" s="238"/>
      <c r="AI39" s="230"/>
      <c r="AJ39" s="238">
        <f t="shared" si="5"/>
        <v>0</v>
      </c>
      <c r="AK39" s="230"/>
      <c r="AL39" s="103" t="e">
        <f t="shared" si="6"/>
        <v>#DIV/0!</v>
      </c>
      <c r="AM39" s="243"/>
      <c r="AN39" s="230"/>
      <c r="AO39" s="238"/>
      <c r="AP39" s="230"/>
      <c r="AQ39" s="238"/>
      <c r="AR39" s="230"/>
      <c r="AS39" s="238"/>
      <c r="AT39" s="230"/>
      <c r="AU39" s="87">
        <v>3</v>
      </c>
      <c r="AV39" s="238">
        <f t="shared" si="7"/>
        <v>90</v>
      </c>
      <c r="AW39" s="230"/>
      <c r="AX39" s="238">
        <f t="shared" si="8"/>
        <v>30</v>
      </c>
      <c r="AY39" s="229"/>
      <c r="AZ39" s="238">
        <v>16</v>
      </c>
      <c r="BA39" s="230"/>
      <c r="BB39" s="238"/>
      <c r="BC39" s="230"/>
      <c r="BD39" s="238">
        <v>14</v>
      </c>
      <c r="BE39" s="230"/>
      <c r="BF39" s="238">
        <f t="shared" si="9"/>
        <v>60</v>
      </c>
      <c r="BG39" s="230"/>
      <c r="BH39" s="103">
        <f t="shared" si="10"/>
        <v>66.666666666666657</v>
      </c>
      <c r="BI39" s="243"/>
      <c r="BJ39" s="230"/>
      <c r="BK39" s="238"/>
      <c r="BL39" s="229"/>
      <c r="BM39" s="238"/>
      <c r="BN39" s="230"/>
      <c r="BO39" s="238" t="s">
        <v>267</v>
      </c>
      <c r="BP39" s="229"/>
      <c r="BQ39" s="249" t="s">
        <v>93</v>
      </c>
      <c r="BR39" s="230"/>
    </row>
    <row r="40" spans="1:70" ht="19.5" customHeight="1">
      <c r="A40" s="88">
        <v>6</v>
      </c>
      <c r="B40" s="65" t="s">
        <v>211</v>
      </c>
      <c r="C40" s="237" t="s">
        <v>143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231">
        <v>4</v>
      </c>
      <c r="P40" s="232"/>
      <c r="Q40" s="233">
        <f t="shared" si="0"/>
        <v>120</v>
      </c>
      <c r="R40" s="232"/>
      <c r="S40" s="231">
        <f t="shared" si="1"/>
        <v>120</v>
      </c>
      <c r="T40" s="232"/>
      <c r="U40" s="231"/>
      <c r="V40" s="232"/>
      <c r="W40" s="231">
        <f t="shared" si="2"/>
        <v>120</v>
      </c>
      <c r="X40" s="232"/>
      <c r="Y40" s="89"/>
      <c r="Z40" s="231">
        <f t="shared" si="3"/>
        <v>0</v>
      </c>
      <c r="AA40" s="232"/>
      <c r="AB40" s="231">
        <f t="shared" si="4"/>
        <v>0</v>
      </c>
      <c r="AC40" s="232"/>
      <c r="AD40" s="231"/>
      <c r="AE40" s="232"/>
      <c r="AF40" s="231"/>
      <c r="AG40" s="232"/>
      <c r="AH40" s="231"/>
      <c r="AI40" s="232"/>
      <c r="AJ40" s="231">
        <f t="shared" si="5"/>
        <v>0</v>
      </c>
      <c r="AK40" s="232"/>
      <c r="AL40" s="90" t="e">
        <f t="shared" si="6"/>
        <v>#DIV/0!</v>
      </c>
      <c r="AM40" s="246"/>
      <c r="AN40" s="232"/>
      <c r="AO40" s="231"/>
      <c r="AP40" s="232"/>
      <c r="AQ40" s="231"/>
      <c r="AR40" s="232"/>
      <c r="AS40" s="231"/>
      <c r="AT40" s="232"/>
      <c r="AU40" s="89">
        <v>4</v>
      </c>
      <c r="AV40" s="231">
        <f t="shared" si="7"/>
        <v>120</v>
      </c>
      <c r="AW40" s="232"/>
      <c r="AX40" s="231">
        <f t="shared" si="8"/>
        <v>40</v>
      </c>
      <c r="AY40" s="190"/>
      <c r="AZ40" s="231">
        <v>20</v>
      </c>
      <c r="BA40" s="232"/>
      <c r="BB40" s="231"/>
      <c r="BC40" s="232"/>
      <c r="BD40" s="231">
        <v>20</v>
      </c>
      <c r="BE40" s="232"/>
      <c r="BF40" s="231">
        <f t="shared" si="9"/>
        <v>80</v>
      </c>
      <c r="BG40" s="232"/>
      <c r="BH40" s="90">
        <f t="shared" si="10"/>
        <v>66.666666666666657</v>
      </c>
      <c r="BI40" s="246"/>
      <c r="BJ40" s="232"/>
      <c r="BK40" s="231"/>
      <c r="BL40" s="191"/>
      <c r="BM40" s="231" t="s">
        <v>106</v>
      </c>
      <c r="BN40" s="232"/>
      <c r="BO40" s="231"/>
      <c r="BP40" s="191"/>
      <c r="BQ40" s="247" t="s">
        <v>93</v>
      </c>
      <c r="BR40" s="232"/>
    </row>
    <row r="41" spans="1:70" ht="31.5" customHeight="1">
      <c r="A41" s="57">
        <v>7</v>
      </c>
      <c r="B41" s="65" t="s">
        <v>148</v>
      </c>
      <c r="C41" s="128" t="s">
        <v>268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12">
        <v>3</v>
      </c>
      <c r="P41" s="113"/>
      <c r="Q41" s="130">
        <f t="shared" si="0"/>
        <v>90</v>
      </c>
      <c r="R41" s="120"/>
      <c r="S41" s="119">
        <f t="shared" si="1"/>
        <v>90</v>
      </c>
      <c r="T41" s="120"/>
      <c r="U41" s="112"/>
      <c r="V41" s="113"/>
      <c r="W41" s="119">
        <f t="shared" si="2"/>
        <v>90</v>
      </c>
      <c r="X41" s="120"/>
      <c r="Y41" s="59">
        <v>3</v>
      </c>
      <c r="Z41" s="119">
        <f t="shared" si="3"/>
        <v>90</v>
      </c>
      <c r="AA41" s="120"/>
      <c r="AB41" s="119">
        <f t="shared" si="4"/>
        <v>34</v>
      </c>
      <c r="AC41" s="120"/>
      <c r="AD41" s="112">
        <v>18</v>
      </c>
      <c r="AE41" s="113"/>
      <c r="AF41" s="112"/>
      <c r="AG41" s="113"/>
      <c r="AH41" s="112">
        <v>16</v>
      </c>
      <c r="AI41" s="113"/>
      <c r="AJ41" s="119">
        <f t="shared" si="5"/>
        <v>56</v>
      </c>
      <c r="AK41" s="120"/>
      <c r="AL41" s="60">
        <f t="shared" si="6"/>
        <v>62.222222222222221</v>
      </c>
      <c r="AM41" s="121"/>
      <c r="AN41" s="113"/>
      <c r="AO41" s="112"/>
      <c r="AP41" s="113"/>
      <c r="AQ41" s="112" t="s">
        <v>92</v>
      </c>
      <c r="AR41" s="113"/>
      <c r="AS41" s="112"/>
      <c r="AT41" s="113"/>
      <c r="AU41" s="59"/>
      <c r="AV41" s="119">
        <f t="shared" si="7"/>
        <v>0</v>
      </c>
      <c r="AW41" s="120"/>
      <c r="AX41" s="119">
        <f t="shared" si="8"/>
        <v>0</v>
      </c>
      <c r="AY41" s="133"/>
      <c r="AZ41" s="112"/>
      <c r="BA41" s="113"/>
      <c r="BB41" s="112"/>
      <c r="BC41" s="113"/>
      <c r="BD41" s="112"/>
      <c r="BE41" s="113"/>
      <c r="BF41" s="119">
        <f t="shared" si="9"/>
        <v>0</v>
      </c>
      <c r="BG41" s="120"/>
      <c r="BH41" s="60" t="e">
        <f t="shared" si="10"/>
        <v>#DIV/0!</v>
      </c>
      <c r="BI41" s="121"/>
      <c r="BJ41" s="113"/>
      <c r="BK41" s="112"/>
      <c r="BL41" s="131"/>
      <c r="BM41" s="112"/>
      <c r="BN41" s="113"/>
      <c r="BO41" s="112"/>
      <c r="BP41" s="131"/>
      <c r="BQ41" s="132" t="s">
        <v>93</v>
      </c>
      <c r="BR41" s="113"/>
    </row>
    <row r="42" spans="1:70" ht="15.75" customHeight="1">
      <c r="A42" s="57">
        <v>8</v>
      </c>
      <c r="B42" s="65" t="s">
        <v>270</v>
      </c>
      <c r="C42" s="128" t="s">
        <v>271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12">
        <v>5</v>
      </c>
      <c r="P42" s="113"/>
      <c r="Q42" s="130">
        <f t="shared" si="0"/>
        <v>150</v>
      </c>
      <c r="R42" s="120"/>
      <c r="S42" s="119">
        <f t="shared" si="1"/>
        <v>150</v>
      </c>
      <c r="T42" s="120"/>
      <c r="U42" s="112"/>
      <c r="V42" s="113"/>
      <c r="W42" s="119">
        <f t="shared" si="2"/>
        <v>150</v>
      </c>
      <c r="X42" s="120"/>
      <c r="Y42" s="59">
        <v>3</v>
      </c>
      <c r="Z42" s="119">
        <f t="shared" si="3"/>
        <v>90</v>
      </c>
      <c r="AA42" s="120"/>
      <c r="AB42" s="119">
        <f t="shared" si="4"/>
        <v>34</v>
      </c>
      <c r="AC42" s="120"/>
      <c r="AD42" s="112">
        <v>18</v>
      </c>
      <c r="AE42" s="113"/>
      <c r="AF42" s="112"/>
      <c r="AG42" s="113"/>
      <c r="AH42" s="112">
        <v>16</v>
      </c>
      <c r="AI42" s="113"/>
      <c r="AJ42" s="119">
        <f t="shared" si="5"/>
        <v>56</v>
      </c>
      <c r="AK42" s="120"/>
      <c r="AL42" s="60">
        <f t="shared" si="6"/>
        <v>62.222222222222221</v>
      </c>
      <c r="AM42" s="121"/>
      <c r="AN42" s="113"/>
      <c r="AO42" s="112"/>
      <c r="AP42" s="113"/>
      <c r="AQ42" s="112"/>
      <c r="AR42" s="113"/>
      <c r="AS42" s="112" t="s">
        <v>103</v>
      </c>
      <c r="AT42" s="113"/>
      <c r="AU42" s="59">
        <v>2</v>
      </c>
      <c r="AV42" s="119">
        <f t="shared" si="7"/>
        <v>60</v>
      </c>
      <c r="AW42" s="120"/>
      <c r="AX42" s="119">
        <f t="shared" si="8"/>
        <v>20</v>
      </c>
      <c r="AY42" s="133"/>
      <c r="AZ42" s="112">
        <v>10</v>
      </c>
      <c r="BA42" s="113"/>
      <c r="BB42" s="112"/>
      <c r="BC42" s="113"/>
      <c r="BD42" s="112">
        <v>10</v>
      </c>
      <c r="BE42" s="113"/>
      <c r="BF42" s="119">
        <f t="shared" si="9"/>
        <v>40</v>
      </c>
      <c r="BG42" s="120"/>
      <c r="BH42" s="60">
        <f t="shared" si="10"/>
        <v>66.666666666666657</v>
      </c>
      <c r="BI42" s="121"/>
      <c r="BJ42" s="113"/>
      <c r="BK42" s="112"/>
      <c r="BL42" s="131"/>
      <c r="BM42" s="112" t="s">
        <v>106</v>
      </c>
      <c r="BN42" s="113"/>
      <c r="BO42" s="112"/>
      <c r="BP42" s="131"/>
      <c r="BQ42" s="132" t="s">
        <v>93</v>
      </c>
      <c r="BR42" s="113"/>
    </row>
    <row r="43" spans="1:70" ht="81" customHeight="1">
      <c r="A43" s="57">
        <v>9</v>
      </c>
      <c r="B43" s="65" t="s">
        <v>220</v>
      </c>
      <c r="C43" s="128" t="s">
        <v>272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2">
        <v>1.5</v>
      </c>
      <c r="P43" s="113"/>
      <c r="Q43" s="130">
        <f t="shared" si="0"/>
        <v>45</v>
      </c>
      <c r="R43" s="120"/>
      <c r="S43" s="119">
        <f t="shared" si="1"/>
        <v>45</v>
      </c>
      <c r="T43" s="120"/>
      <c r="U43" s="112"/>
      <c r="V43" s="113"/>
      <c r="W43" s="119">
        <f t="shared" si="2"/>
        <v>45</v>
      </c>
      <c r="X43" s="120"/>
      <c r="Y43" s="59">
        <v>1.5</v>
      </c>
      <c r="Z43" s="119">
        <f t="shared" si="3"/>
        <v>45</v>
      </c>
      <c r="AA43" s="120"/>
      <c r="AB43" s="119">
        <f t="shared" si="4"/>
        <v>0</v>
      </c>
      <c r="AC43" s="120"/>
      <c r="AD43" s="112"/>
      <c r="AE43" s="113"/>
      <c r="AF43" s="112"/>
      <c r="AG43" s="113"/>
      <c r="AH43" s="112"/>
      <c r="AI43" s="113"/>
      <c r="AJ43" s="119">
        <f t="shared" si="5"/>
        <v>45</v>
      </c>
      <c r="AK43" s="120"/>
      <c r="AL43" s="60">
        <f t="shared" si="6"/>
        <v>100</v>
      </c>
      <c r="AM43" s="121">
        <v>7</v>
      </c>
      <c r="AN43" s="113"/>
      <c r="AO43" s="112"/>
      <c r="AP43" s="113"/>
      <c r="AQ43" s="112"/>
      <c r="AR43" s="113"/>
      <c r="AS43" s="112" t="s">
        <v>100</v>
      </c>
      <c r="AT43" s="113"/>
      <c r="AU43" s="59"/>
      <c r="AV43" s="119">
        <f t="shared" si="7"/>
        <v>0</v>
      </c>
      <c r="AW43" s="120"/>
      <c r="AX43" s="119">
        <f t="shared" si="8"/>
        <v>0</v>
      </c>
      <c r="AY43" s="133"/>
      <c r="AZ43" s="112"/>
      <c r="BA43" s="113"/>
      <c r="BB43" s="112"/>
      <c r="BC43" s="113"/>
      <c r="BD43" s="112"/>
      <c r="BE43" s="113"/>
      <c r="BF43" s="119">
        <f t="shared" si="9"/>
        <v>0</v>
      </c>
      <c r="BG43" s="120"/>
      <c r="BH43" s="60" t="e">
        <f t="shared" si="10"/>
        <v>#DIV/0!</v>
      </c>
      <c r="BI43" s="121"/>
      <c r="BJ43" s="113"/>
      <c r="BK43" s="112"/>
      <c r="BL43" s="131"/>
      <c r="BM43" s="112"/>
      <c r="BN43" s="113"/>
      <c r="BO43" s="112"/>
      <c r="BP43" s="131"/>
      <c r="BQ43" s="132" t="s">
        <v>93</v>
      </c>
      <c r="BR43" s="113"/>
    </row>
    <row r="44" spans="1:70" ht="16.5" customHeight="1">
      <c r="A44" s="61"/>
      <c r="B44" s="62"/>
      <c r="C44" s="134" t="s">
        <v>117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23"/>
      <c r="O44" s="130">
        <f>SUM(O35:P43)</f>
        <v>31.5</v>
      </c>
      <c r="P44" s="120"/>
      <c r="Q44" s="130">
        <f>SUM(Q35:R43)</f>
        <v>945</v>
      </c>
      <c r="R44" s="120"/>
      <c r="S44" s="130">
        <f>SUM(S35:T43)</f>
        <v>945</v>
      </c>
      <c r="T44" s="120"/>
      <c r="U44" s="130">
        <f>SUM(U35:V43)</f>
        <v>0</v>
      </c>
      <c r="V44" s="120"/>
      <c r="W44" s="130">
        <f>SUM(W35:X43)</f>
        <v>945</v>
      </c>
      <c r="X44" s="120"/>
      <c r="Y44" s="63">
        <f>SUM(Y35:Y43)</f>
        <v>19.5</v>
      </c>
      <c r="Z44" s="135">
        <f>SUM(Z35:AA43)</f>
        <v>585</v>
      </c>
      <c r="AA44" s="123"/>
      <c r="AB44" s="130">
        <f>SUM(AB35:AC43)</f>
        <v>210</v>
      </c>
      <c r="AC44" s="120"/>
      <c r="AD44" s="130">
        <f>SUM(AD35:AE43)</f>
        <v>110</v>
      </c>
      <c r="AE44" s="120"/>
      <c r="AF44" s="130">
        <f>SUM(AF35:AG43)</f>
        <v>0</v>
      </c>
      <c r="AG44" s="120"/>
      <c r="AH44" s="130">
        <f>SUM(AH35:AI43)</f>
        <v>100</v>
      </c>
      <c r="AI44" s="120"/>
      <c r="AJ44" s="130">
        <f>SUM(AJ35:AK43)</f>
        <v>375</v>
      </c>
      <c r="AK44" s="120"/>
      <c r="AL44" s="60">
        <f t="shared" si="6"/>
        <v>64.102564102564102</v>
      </c>
      <c r="AM44" s="121"/>
      <c r="AN44" s="113"/>
      <c r="AO44" s="112"/>
      <c r="AP44" s="113"/>
      <c r="AQ44" s="112"/>
      <c r="AR44" s="113"/>
      <c r="AS44" s="112"/>
      <c r="AT44" s="113"/>
      <c r="AU44" s="63">
        <f>SUM(AU35:AU43)</f>
        <v>12</v>
      </c>
      <c r="AV44" s="135">
        <f>SUM(AV35:AW43)</f>
        <v>360</v>
      </c>
      <c r="AW44" s="123"/>
      <c r="AX44" s="130">
        <f>SUM(AX35:AY43)</f>
        <v>124</v>
      </c>
      <c r="AY44" s="120"/>
      <c r="AZ44" s="130">
        <f>SUM(AZ35:BA43)</f>
        <v>64</v>
      </c>
      <c r="BA44" s="120"/>
      <c r="BB44" s="130">
        <f>SUM(BB35:BC43)</f>
        <v>0</v>
      </c>
      <c r="BC44" s="120"/>
      <c r="BD44" s="130">
        <f>SUM(BD35:BE43)</f>
        <v>60</v>
      </c>
      <c r="BE44" s="120"/>
      <c r="BF44" s="130">
        <f>SUM(BF35:BG43)</f>
        <v>236</v>
      </c>
      <c r="BG44" s="120"/>
      <c r="BH44" s="64"/>
      <c r="BI44" s="171"/>
      <c r="BJ44" s="123"/>
      <c r="BK44" s="134"/>
      <c r="BL44" s="123"/>
      <c r="BM44" s="134"/>
      <c r="BN44" s="123"/>
      <c r="BO44" s="134"/>
      <c r="BP44" s="123"/>
      <c r="BQ44" s="122"/>
      <c r="BR44" s="123"/>
    </row>
    <row r="45" spans="1:70" ht="14.25" customHeight="1">
      <c r="A45" s="124" t="s">
        <v>120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6"/>
    </row>
    <row r="46" spans="1:70" ht="33.75" customHeight="1">
      <c r="A46" s="91">
        <v>10</v>
      </c>
      <c r="B46" s="92" t="s">
        <v>156</v>
      </c>
      <c r="C46" s="221" t="s">
        <v>157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19">
        <v>3</v>
      </c>
      <c r="P46" s="120"/>
      <c r="Q46" s="130">
        <f t="shared" ref="Q46:Q50" si="11">O46*30</f>
        <v>90</v>
      </c>
      <c r="R46" s="120"/>
      <c r="S46" s="119">
        <f t="shared" ref="S46:S50" si="12">W46</f>
        <v>90</v>
      </c>
      <c r="T46" s="120"/>
      <c r="U46" s="119"/>
      <c r="V46" s="120"/>
      <c r="W46" s="119">
        <f t="shared" ref="W46:W50" si="13">Z46+AV46</f>
        <v>90</v>
      </c>
      <c r="X46" s="120"/>
      <c r="Y46" s="59">
        <v>3</v>
      </c>
      <c r="Z46" s="119">
        <f t="shared" ref="Z46:Z50" si="14">Y46*30</f>
        <v>90</v>
      </c>
      <c r="AA46" s="120"/>
      <c r="AB46" s="119">
        <f t="shared" ref="AB46:AB50" si="15">AD46+AF46+AH46</f>
        <v>36</v>
      </c>
      <c r="AC46" s="120"/>
      <c r="AD46" s="119">
        <v>18</v>
      </c>
      <c r="AE46" s="120"/>
      <c r="AF46" s="119"/>
      <c r="AG46" s="120"/>
      <c r="AH46" s="119">
        <v>18</v>
      </c>
      <c r="AI46" s="120"/>
      <c r="AJ46" s="119">
        <f t="shared" ref="AJ46:AJ50" si="16">Z46-AB46</f>
        <v>54</v>
      </c>
      <c r="AK46" s="120"/>
      <c r="AL46" s="93">
        <f t="shared" ref="AL46:AL51" si="17">AJ46/Z46*100</f>
        <v>60</v>
      </c>
      <c r="AM46" s="130"/>
      <c r="AN46" s="120"/>
      <c r="AO46" s="119"/>
      <c r="AP46" s="120"/>
      <c r="AQ46" s="119"/>
      <c r="AR46" s="120"/>
      <c r="AS46" s="119" t="s">
        <v>103</v>
      </c>
      <c r="AT46" s="120"/>
      <c r="AU46" s="59"/>
      <c r="AV46" s="119">
        <f t="shared" ref="AV46:AV50" si="18">AU46*30</f>
        <v>0</v>
      </c>
      <c r="AW46" s="120"/>
      <c r="AX46" s="119">
        <f t="shared" ref="AX46:AX50" si="19">AZ46+BB46+BD46</f>
        <v>0</v>
      </c>
      <c r="AY46" s="133"/>
      <c r="AZ46" s="119"/>
      <c r="BA46" s="120"/>
      <c r="BB46" s="119"/>
      <c r="BC46" s="120"/>
      <c r="BD46" s="119"/>
      <c r="BE46" s="120"/>
      <c r="BF46" s="119">
        <f t="shared" ref="BF46:BF50" si="20">AV46-AX46</f>
        <v>0</v>
      </c>
      <c r="BG46" s="120"/>
      <c r="BH46" s="93" t="e">
        <f t="shared" ref="BH46:BH51" si="21">BF46/AV46*100</f>
        <v>#DIV/0!</v>
      </c>
      <c r="BI46" s="228"/>
      <c r="BJ46" s="173"/>
      <c r="BK46" s="119"/>
      <c r="BL46" s="133"/>
      <c r="BM46" s="119"/>
      <c r="BN46" s="120"/>
      <c r="BO46" s="119"/>
      <c r="BP46" s="133"/>
      <c r="BQ46" s="217" t="s">
        <v>99</v>
      </c>
      <c r="BR46" s="217"/>
    </row>
    <row r="47" spans="1:70" ht="34.5" customHeight="1">
      <c r="A47" s="57">
        <v>11</v>
      </c>
      <c r="B47" s="65" t="s">
        <v>162</v>
      </c>
      <c r="C47" s="128" t="s">
        <v>281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12">
        <v>3</v>
      </c>
      <c r="P47" s="113"/>
      <c r="Q47" s="130">
        <f t="shared" si="11"/>
        <v>90</v>
      </c>
      <c r="R47" s="120"/>
      <c r="S47" s="119">
        <f t="shared" si="12"/>
        <v>90</v>
      </c>
      <c r="T47" s="120"/>
      <c r="U47" s="112"/>
      <c r="V47" s="113"/>
      <c r="W47" s="119">
        <f t="shared" si="13"/>
        <v>90</v>
      </c>
      <c r="X47" s="120"/>
      <c r="Y47" s="59">
        <v>3</v>
      </c>
      <c r="Z47" s="119">
        <f t="shared" si="14"/>
        <v>90</v>
      </c>
      <c r="AA47" s="120"/>
      <c r="AB47" s="119">
        <f t="shared" si="15"/>
        <v>34</v>
      </c>
      <c r="AC47" s="120"/>
      <c r="AD47" s="112">
        <v>18</v>
      </c>
      <c r="AE47" s="113"/>
      <c r="AF47" s="112"/>
      <c r="AG47" s="113"/>
      <c r="AH47" s="112">
        <v>16</v>
      </c>
      <c r="AI47" s="113"/>
      <c r="AJ47" s="119">
        <f t="shared" si="16"/>
        <v>56</v>
      </c>
      <c r="AK47" s="120"/>
      <c r="AL47" s="60">
        <f t="shared" si="17"/>
        <v>62.222222222222221</v>
      </c>
      <c r="AM47" s="121"/>
      <c r="AN47" s="113"/>
      <c r="AO47" s="112"/>
      <c r="AP47" s="113"/>
      <c r="AQ47" s="112"/>
      <c r="AR47" s="113"/>
      <c r="AS47" s="112" t="s">
        <v>103</v>
      </c>
      <c r="AT47" s="113"/>
      <c r="AU47" s="59"/>
      <c r="AV47" s="119">
        <f t="shared" si="18"/>
        <v>0</v>
      </c>
      <c r="AW47" s="120"/>
      <c r="AX47" s="119">
        <f t="shared" si="19"/>
        <v>0</v>
      </c>
      <c r="AY47" s="133"/>
      <c r="AZ47" s="112"/>
      <c r="BA47" s="113"/>
      <c r="BB47" s="112"/>
      <c r="BC47" s="113"/>
      <c r="BD47" s="112"/>
      <c r="BE47" s="113"/>
      <c r="BF47" s="119">
        <f t="shared" si="20"/>
        <v>0</v>
      </c>
      <c r="BG47" s="120"/>
      <c r="BH47" s="60" t="e">
        <f t="shared" si="21"/>
        <v>#DIV/0!</v>
      </c>
      <c r="BI47" s="121"/>
      <c r="BJ47" s="113"/>
      <c r="BK47" s="112"/>
      <c r="BL47" s="131"/>
      <c r="BM47" s="112"/>
      <c r="BN47" s="113"/>
      <c r="BO47" s="112"/>
      <c r="BP47" s="131"/>
      <c r="BQ47" s="132" t="s">
        <v>93</v>
      </c>
      <c r="BR47" s="113"/>
    </row>
    <row r="48" spans="1:70" ht="29.25" customHeight="1">
      <c r="A48" s="57">
        <v>12</v>
      </c>
      <c r="B48" s="65" t="s">
        <v>130</v>
      </c>
      <c r="C48" s="128" t="s">
        <v>282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12">
        <v>3</v>
      </c>
      <c r="P48" s="113"/>
      <c r="Q48" s="130">
        <f t="shared" si="11"/>
        <v>90</v>
      </c>
      <c r="R48" s="120"/>
      <c r="S48" s="119">
        <f t="shared" si="12"/>
        <v>90</v>
      </c>
      <c r="T48" s="120"/>
      <c r="U48" s="112"/>
      <c r="V48" s="113"/>
      <c r="W48" s="119">
        <f t="shared" si="13"/>
        <v>90</v>
      </c>
      <c r="X48" s="120"/>
      <c r="Y48" s="59">
        <v>3</v>
      </c>
      <c r="Z48" s="119">
        <f t="shared" si="14"/>
        <v>90</v>
      </c>
      <c r="AA48" s="120"/>
      <c r="AB48" s="119">
        <f t="shared" si="15"/>
        <v>34</v>
      </c>
      <c r="AC48" s="120"/>
      <c r="AD48" s="112">
        <v>18</v>
      </c>
      <c r="AE48" s="113"/>
      <c r="AF48" s="112"/>
      <c r="AG48" s="113"/>
      <c r="AH48" s="112">
        <v>16</v>
      </c>
      <c r="AI48" s="113"/>
      <c r="AJ48" s="119">
        <f t="shared" si="16"/>
        <v>56</v>
      </c>
      <c r="AK48" s="120"/>
      <c r="AL48" s="60">
        <f t="shared" si="17"/>
        <v>62.222222222222221</v>
      </c>
      <c r="AM48" s="121"/>
      <c r="AN48" s="113"/>
      <c r="AO48" s="112"/>
      <c r="AP48" s="113"/>
      <c r="AQ48" s="112" t="s">
        <v>92</v>
      </c>
      <c r="AR48" s="113"/>
      <c r="AS48" s="112"/>
      <c r="AT48" s="113"/>
      <c r="AU48" s="59"/>
      <c r="AV48" s="119">
        <f t="shared" si="18"/>
        <v>0</v>
      </c>
      <c r="AW48" s="120"/>
      <c r="AX48" s="119">
        <f t="shared" si="19"/>
        <v>0</v>
      </c>
      <c r="AY48" s="133"/>
      <c r="AZ48" s="112"/>
      <c r="BA48" s="113"/>
      <c r="BB48" s="112"/>
      <c r="BC48" s="113"/>
      <c r="BD48" s="112"/>
      <c r="BE48" s="113"/>
      <c r="BF48" s="119">
        <f t="shared" si="20"/>
        <v>0</v>
      </c>
      <c r="BG48" s="120"/>
      <c r="BH48" s="60" t="e">
        <f t="shared" si="21"/>
        <v>#DIV/0!</v>
      </c>
      <c r="BI48" s="121"/>
      <c r="BJ48" s="113"/>
      <c r="BK48" s="112"/>
      <c r="BL48" s="131"/>
      <c r="BM48" s="112"/>
      <c r="BN48" s="113"/>
      <c r="BO48" s="112"/>
      <c r="BP48" s="131"/>
      <c r="BQ48" s="132" t="s">
        <v>93</v>
      </c>
      <c r="BR48" s="113"/>
    </row>
    <row r="49" spans="1:70" ht="30.75" customHeight="1">
      <c r="A49" s="57">
        <v>13</v>
      </c>
      <c r="B49" s="65" t="s">
        <v>136</v>
      </c>
      <c r="C49" s="128" t="s">
        <v>284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12">
        <v>3</v>
      </c>
      <c r="P49" s="113"/>
      <c r="Q49" s="130">
        <f t="shared" si="11"/>
        <v>90</v>
      </c>
      <c r="R49" s="120"/>
      <c r="S49" s="119">
        <f t="shared" si="12"/>
        <v>90</v>
      </c>
      <c r="T49" s="120"/>
      <c r="U49" s="112"/>
      <c r="V49" s="113"/>
      <c r="W49" s="119">
        <f t="shared" si="13"/>
        <v>90</v>
      </c>
      <c r="X49" s="120"/>
      <c r="Y49" s="59"/>
      <c r="Z49" s="119">
        <f t="shared" si="14"/>
        <v>0</v>
      </c>
      <c r="AA49" s="120"/>
      <c r="AB49" s="119">
        <f t="shared" si="15"/>
        <v>0</v>
      </c>
      <c r="AC49" s="120"/>
      <c r="AD49" s="112"/>
      <c r="AE49" s="113"/>
      <c r="AF49" s="112"/>
      <c r="AG49" s="113"/>
      <c r="AH49" s="112"/>
      <c r="AI49" s="113"/>
      <c r="AJ49" s="119">
        <f t="shared" si="16"/>
        <v>0</v>
      </c>
      <c r="AK49" s="120"/>
      <c r="AL49" s="60" t="e">
        <f t="shared" si="17"/>
        <v>#DIV/0!</v>
      </c>
      <c r="AM49" s="121"/>
      <c r="AN49" s="113"/>
      <c r="AO49" s="112"/>
      <c r="AP49" s="113"/>
      <c r="AQ49" s="112"/>
      <c r="AR49" s="113"/>
      <c r="AS49" s="112"/>
      <c r="AT49" s="113"/>
      <c r="AU49" s="59">
        <v>3</v>
      </c>
      <c r="AV49" s="119">
        <f t="shared" si="18"/>
        <v>90</v>
      </c>
      <c r="AW49" s="120"/>
      <c r="AX49" s="119">
        <f t="shared" si="19"/>
        <v>30</v>
      </c>
      <c r="AY49" s="133"/>
      <c r="AZ49" s="112">
        <v>16</v>
      </c>
      <c r="BA49" s="113"/>
      <c r="BB49" s="112"/>
      <c r="BC49" s="113"/>
      <c r="BD49" s="112">
        <v>14</v>
      </c>
      <c r="BE49" s="113"/>
      <c r="BF49" s="119">
        <f t="shared" si="20"/>
        <v>60</v>
      </c>
      <c r="BG49" s="120"/>
      <c r="BH49" s="60">
        <f t="shared" si="21"/>
        <v>66.666666666666657</v>
      </c>
      <c r="BI49" s="121"/>
      <c r="BJ49" s="113"/>
      <c r="BK49" s="112"/>
      <c r="BL49" s="131"/>
      <c r="BM49" s="112" t="s">
        <v>106</v>
      </c>
      <c r="BN49" s="113"/>
      <c r="BO49" s="112"/>
      <c r="BP49" s="131"/>
      <c r="BQ49" s="132" t="s">
        <v>93</v>
      </c>
      <c r="BR49" s="113"/>
    </row>
    <row r="50" spans="1:70" ht="15.75" customHeight="1">
      <c r="A50" s="57">
        <v>14</v>
      </c>
      <c r="B50" s="65" t="s">
        <v>285</v>
      </c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12"/>
      <c r="P50" s="113"/>
      <c r="Q50" s="130">
        <f t="shared" si="11"/>
        <v>0</v>
      </c>
      <c r="R50" s="120"/>
      <c r="S50" s="119">
        <f t="shared" si="12"/>
        <v>0</v>
      </c>
      <c r="T50" s="120"/>
      <c r="U50" s="112"/>
      <c r="V50" s="113"/>
      <c r="W50" s="119">
        <f t="shared" si="13"/>
        <v>0</v>
      </c>
      <c r="X50" s="120"/>
      <c r="Y50" s="59"/>
      <c r="Z50" s="119">
        <f t="shared" si="14"/>
        <v>0</v>
      </c>
      <c r="AA50" s="120"/>
      <c r="AB50" s="119">
        <f t="shared" si="15"/>
        <v>0</v>
      </c>
      <c r="AC50" s="120"/>
      <c r="AD50" s="112"/>
      <c r="AE50" s="113"/>
      <c r="AF50" s="112"/>
      <c r="AG50" s="113"/>
      <c r="AH50" s="112"/>
      <c r="AI50" s="113"/>
      <c r="AJ50" s="119">
        <f t="shared" si="16"/>
        <v>0</v>
      </c>
      <c r="AK50" s="120"/>
      <c r="AL50" s="60" t="e">
        <f t="shared" si="17"/>
        <v>#DIV/0!</v>
      </c>
      <c r="AM50" s="121"/>
      <c r="AN50" s="113"/>
      <c r="AO50" s="112"/>
      <c r="AP50" s="113"/>
      <c r="AQ50" s="112"/>
      <c r="AR50" s="113"/>
      <c r="AS50" s="112"/>
      <c r="AT50" s="113"/>
      <c r="AU50" s="59"/>
      <c r="AV50" s="119">
        <f t="shared" si="18"/>
        <v>0</v>
      </c>
      <c r="AW50" s="120"/>
      <c r="AX50" s="119">
        <f t="shared" si="19"/>
        <v>0</v>
      </c>
      <c r="AY50" s="133"/>
      <c r="AZ50" s="112"/>
      <c r="BA50" s="113"/>
      <c r="BB50" s="112"/>
      <c r="BC50" s="113"/>
      <c r="BD50" s="112"/>
      <c r="BE50" s="113"/>
      <c r="BF50" s="119">
        <f t="shared" si="20"/>
        <v>0</v>
      </c>
      <c r="BG50" s="120"/>
      <c r="BH50" s="60" t="e">
        <f t="shared" si="21"/>
        <v>#DIV/0!</v>
      </c>
      <c r="BI50" s="121"/>
      <c r="BJ50" s="113"/>
      <c r="BK50" s="112"/>
      <c r="BL50" s="131"/>
      <c r="BM50" s="112"/>
      <c r="BN50" s="113"/>
      <c r="BO50" s="112"/>
      <c r="BP50" s="131"/>
      <c r="BQ50" s="132"/>
      <c r="BR50" s="113"/>
    </row>
    <row r="51" spans="1:70" ht="16.5" customHeight="1">
      <c r="A51" s="61"/>
      <c r="B51" s="62"/>
      <c r="C51" s="134" t="s">
        <v>117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23"/>
      <c r="O51" s="135">
        <f>SUM(O46:P50)</f>
        <v>12</v>
      </c>
      <c r="P51" s="123"/>
      <c r="Q51" s="135">
        <f>SUM(Q46:R50)</f>
        <v>360</v>
      </c>
      <c r="R51" s="123"/>
      <c r="S51" s="135">
        <f>SUM(S46:T50)</f>
        <v>360</v>
      </c>
      <c r="T51" s="123"/>
      <c r="U51" s="135">
        <f>SUM(U46:V50)</f>
        <v>0</v>
      </c>
      <c r="V51" s="123"/>
      <c r="W51" s="135">
        <f>SUM(W46:X50)</f>
        <v>360</v>
      </c>
      <c r="X51" s="123"/>
      <c r="Y51" s="63">
        <f>SUM(Y46:Y50)</f>
        <v>9</v>
      </c>
      <c r="Z51" s="135">
        <f>SUM(Z46:AA50)</f>
        <v>270</v>
      </c>
      <c r="AA51" s="123"/>
      <c r="AB51" s="135">
        <f>SUM(AB46:AC50)</f>
        <v>104</v>
      </c>
      <c r="AC51" s="123"/>
      <c r="AD51" s="135">
        <f>SUM(AD46:AE50)</f>
        <v>54</v>
      </c>
      <c r="AE51" s="123"/>
      <c r="AF51" s="135">
        <f>SUM(AF46:AG50)</f>
        <v>0</v>
      </c>
      <c r="AG51" s="123"/>
      <c r="AH51" s="135">
        <f>SUM(AH46:AI50)</f>
        <v>50</v>
      </c>
      <c r="AI51" s="123"/>
      <c r="AJ51" s="135">
        <f>SUM(AJ46:AK50)</f>
        <v>166</v>
      </c>
      <c r="AK51" s="123"/>
      <c r="AL51" s="60">
        <f t="shared" si="17"/>
        <v>61.481481481481481</v>
      </c>
      <c r="AM51" s="121"/>
      <c r="AN51" s="113"/>
      <c r="AO51" s="112"/>
      <c r="AP51" s="113"/>
      <c r="AQ51" s="112"/>
      <c r="AR51" s="113"/>
      <c r="AS51" s="112"/>
      <c r="AT51" s="113"/>
      <c r="AU51" s="63">
        <f>SUM(AU46:AU50)</f>
        <v>3</v>
      </c>
      <c r="AV51" s="135">
        <f>SUM(AV46:AW50)</f>
        <v>90</v>
      </c>
      <c r="AW51" s="123"/>
      <c r="AX51" s="135">
        <f>SUM(AX46:AY50)</f>
        <v>30</v>
      </c>
      <c r="AY51" s="123"/>
      <c r="AZ51" s="135">
        <f>SUM(AZ46:BA50)</f>
        <v>16</v>
      </c>
      <c r="BA51" s="123"/>
      <c r="BB51" s="135">
        <f>SUM(BB46:BC50)</f>
        <v>0</v>
      </c>
      <c r="BC51" s="123"/>
      <c r="BD51" s="135">
        <f>SUM(BD46:BE50)</f>
        <v>14</v>
      </c>
      <c r="BE51" s="123"/>
      <c r="BF51" s="135">
        <f>SUM(BF46:BG50)</f>
        <v>60</v>
      </c>
      <c r="BG51" s="123"/>
      <c r="BH51" s="60">
        <f t="shared" si="21"/>
        <v>66.666666666666657</v>
      </c>
      <c r="BI51" s="121"/>
      <c r="BJ51" s="113"/>
      <c r="BK51" s="134"/>
      <c r="BL51" s="123"/>
      <c r="BM51" s="134"/>
      <c r="BN51" s="123"/>
      <c r="BO51" s="134"/>
      <c r="BP51" s="123"/>
      <c r="BQ51" s="122"/>
      <c r="BR51" s="123"/>
    </row>
    <row r="52" spans="1:70" ht="14.25" customHeight="1">
      <c r="A52" s="124" t="s">
        <v>158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6"/>
    </row>
    <row r="53" spans="1:70" ht="15.75" customHeight="1">
      <c r="A53" s="57">
        <v>15</v>
      </c>
      <c r="B53" s="65" t="s">
        <v>161</v>
      </c>
      <c r="C53" s="128" t="s">
        <v>160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12">
        <v>9</v>
      </c>
      <c r="P53" s="113"/>
      <c r="Q53" s="130">
        <f t="shared" ref="Q53:Q55" si="22">O53*30</f>
        <v>270</v>
      </c>
      <c r="R53" s="120"/>
      <c r="S53" s="119">
        <f t="shared" ref="S53:S55" si="23">W53</f>
        <v>270</v>
      </c>
      <c r="T53" s="120"/>
      <c r="U53" s="112"/>
      <c r="V53" s="113"/>
      <c r="W53" s="119">
        <f t="shared" ref="W53:W55" si="24">Z53+AV53</f>
        <v>270</v>
      </c>
      <c r="X53" s="120"/>
      <c r="Y53" s="59"/>
      <c r="Z53" s="119">
        <f t="shared" ref="Z53:Z55" si="25">Y53*30</f>
        <v>0</v>
      </c>
      <c r="AA53" s="120"/>
      <c r="AB53" s="119">
        <f t="shared" ref="AB53:AB55" si="26">AD53+AF53+AH53</f>
        <v>0</v>
      </c>
      <c r="AC53" s="120"/>
      <c r="AD53" s="112"/>
      <c r="AE53" s="113"/>
      <c r="AF53" s="112"/>
      <c r="AG53" s="113"/>
      <c r="AH53" s="112"/>
      <c r="AI53" s="113"/>
      <c r="AJ53" s="119">
        <f t="shared" ref="AJ53:AJ55" si="27">Z53-AB53</f>
        <v>0</v>
      </c>
      <c r="AK53" s="120"/>
      <c r="AL53" s="60" t="e">
        <f t="shared" ref="AL53:AL55" si="28">AJ53/Z53*100</f>
        <v>#DIV/0!</v>
      </c>
      <c r="AM53" s="121"/>
      <c r="AN53" s="113"/>
      <c r="AO53" s="112"/>
      <c r="AP53" s="113"/>
      <c r="AQ53" s="112"/>
      <c r="AR53" s="113"/>
      <c r="AS53" s="112"/>
      <c r="AT53" s="113"/>
      <c r="AU53" s="59">
        <v>9</v>
      </c>
      <c r="AV53" s="119">
        <f t="shared" ref="AV53:AV55" si="29">AU53*30</f>
        <v>270</v>
      </c>
      <c r="AW53" s="120"/>
      <c r="AX53" s="119">
        <f t="shared" ref="AX53:AX55" si="30">AZ53+BB53+BD53</f>
        <v>0</v>
      </c>
      <c r="AY53" s="133"/>
      <c r="AZ53" s="112"/>
      <c r="BA53" s="113"/>
      <c r="BB53" s="112"/>
      <c r="BC53" s="113"/>
      <c r="BD53" s="112"/>
      <c r="BE53" s="113"/>
      <c r="BF53" s="119">
        <f t="shared" ref="BF53:BF55" si="31">AV53-AX53</f>
        <v>270</v>
      </c>
      <c r="BG53" s="120"/>
      <c r="BH53" s="60">
        <f t="shared" ref="BH53:BH56" si="32">BF53/AV53*100</f>
        <v>100</v>
      </c>
      <c r="BI53" s="121"/>
      <c r="BJ53" s="113"/>
      <c r="BK53" s="112"/>
      <c r="BL53" s="131"/>
      <c r="BM53" s="112"/>
      <c r="BN53" s="113"/>
      <c r="BO53" s="112" t="s">
        <v>98</v>
      </c>
      <c r="BP53" s="131"/>
      <c r="BQ53" s="132" t="s">
        <v>93</v>
      </c>
      <c r="BR53" s="113"/>
    </row>
    <row r="54" spans="1:70" ht="15.75" customHeight="1">
      <c r="A54" s="57"/>
      <c r="B54" s="65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12"/>
      <c r="P54" s="113"/>
      <c r="Q54" s="130">
        <f t="shared" si="22"/>
        <v>0</v>
      </c>
      <c r="R54" s="120"/>
      <c r="S54" s="119">
        <f t="shared" si="23"/>
        <v>0</v>
      </c>
      <c r="T54" s="120"/>
      <c r="U54" s="112"/>
      <c r="V54" s="113"/>
      <c r="W54" s="119">
        <f t="shared" si="24"/>
        <v>0</v>
      </c>
      <c r="X54" s="120"/>
      <c r="Y54" s="59"/>
      <c r="Z54" s="119">
        <f t="shared" si="25"/>
        <v>0</v>
      </c>
      <c r="AA54" s="120"/>
      <c r="AB54" s="119">
        <f t="shared" si="26"/>
        <v>0</v>
      </c>
      <c r="AC54" s="120"/>
      <c r="AD54" s="112"/>
      <c r="AE54" s="113"/>
      <c r="AF54" s="112"/>
      <c r="AG54" s="113"/>
      <c r="AH54" s="112"/>
      <c r="AI54" s="113"/>
      <c r="AJ54" s="119">
        <f t="shared" si="27"/>
        <v>0</v>
      </c>
      <c r="AK54" s="120"/>
      <c r="AL54" s="60" t="e">
        <f t="shared" si="28"/>
        <v>#DIV/0!</v>
      </c>
      <c r="AM54" s="121"/>
      <c r="AN54" s="113"/>
      <c r="AO54" s="112"/>
      <c r="AP54" s="113"/>
      <c r="AQ54" s="112"/>
      <c r="AR54" s="113"/>
      <c r="AS54" s="112"/>
      <c r="AT54" s="113"/>
      <c r="AU54" s="59"/>
      <c r="AV54" s="119">
        <f t="shared" si="29"/>
        <v>0</v>
      </c>
      <c r="AW54" s="120"/>
      <c r="AX54" s="119">
        <f t="shared" si="30"/>
        <v>0</v>
      </c>
      <c r="AY54" s="133"/>
      <c r="AZ54" s="112"/>
      <c r="BA54" s="113"/>
      <c r="BB54" s="112"/>
      <c r="BC54" s="113"/>
      <c r="BD54" s="112"/>
      <c r="BE54" s="113"/>
      <c r="BF54" s="119">
        <f t="shared" si="31"/>
        <v>0</v>
      </c>
      <c r="BG54" s="120"/>
      <c r="BH54" s="60" t="e">
        <f t="shared" si="32"/>
        <v>#DIV/0!</v>
      </c>
      <c r="BI54" s="121"/>
      <c r="BJ54" s="113"/>
      <c r="BK54" s="112"/>
      <c r="BL54" s="131"/>
      <c r="BM54" s="112"/>
      <c r="BN54" s="113"/>
      <c r="BO54" s="112"/>
      <c r="BP54" s="131"/>
      <c r="BQ54" s="132"/>
      <c r="BR54" s="113"/>
    </row>
    <row r="55" spans="1:70" ht="15.75" customHeight="1">
      <c r="A55" s="57"/>
      <c r="B55" s="65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12"/>
      <c r="P55" s="113"/>
      <c r="Q55" s="130">
        <f t="shared" si="22"/>
        <v>0</v>
      </c>
      <c r="R55" s="120"/>
      <c r="S55" s="119">
        <f t="shared" si="23"/>
        <v>0</v>
      </c>
      <c r="T55" s="120"/>
      <c r="U55" s="112"/>
      <c r="V55" s="113"/>
      <c r="W55" s="119">
        <f t="shared" si="24"/>
        <v>0</v>
      </c>
      <c r="X55" s="120"/>
      <c r="Y55" s="59"/>
      <c r="Z55" s="119">
        <f t="shared" si="25"/>
        <v>0</v>
      </c>
      <c r="AA55" s="120"/>
      <c r="AB55" s="119">
        <f t="shared" si="26"/>
        <v>0</v>
      </c>
      <c r="AC55" s="120"/>
      <c r="AD55" s="112"/>
      <c r="AE55" s="113"/>
      <c r="AF55" s="112"/>
      <c r="AG55" s="113"/>
      <c r="AH55" s="112"/>
      <c r="AI55" s="113"/>
      <c r="AJ55" s="119">
        <f t="shared" si="27"/>
        <v>0</v>
      </c>
      <c r="AK55" s="120"/>
      <c r="AL55" s="60" t="e">
        <f t="shared" si="28"/>
        <v>#DIV/0!</v>
      </c>
      <c r="AM55" s="121"/>
      <c r="AN55" s="113"/>
      <c r="AO55" s="112"/>
      <c r="AP55" s="113"/>
      <c r="AQ55" s="112"/>
      <c r="AR55" s="113"/>
      <c r="AS55" s="112"/>
      <c r="AT55" s="113"/>
      <c r="AU55" s="59"/>
      <c r="AV55" s="119">
        <f t="shared" si="29"/>
        <v>0</v>
      </c>
      <c r="AW55" s="120"/>
      <c r="AX55" s="119">
        <f t="shared" si="30"/>
        <v>0</v>
      </c>
      <c r="AY55" s="133"/>
      <c r="AZ55" s="112"/>
      <c r="BA55" s="113"/>
      <c r="BB55" s="112"/>
      <c r="BC55" s="113"/>
      <c r="BD55" s="112"/>
      <c r="BE55" s="113"/>
      <c r="BF55" s="119">
        <f t="shared" si="31"/>
        <v>0</v>
      </c>
      <c r="BG55" s="120"/>
      <c r="BH55" s="60" t="e">
        <f t="shared" si="32"/>
        <v>#DIV/0!</v>
      </c>
      <c r="BI55" s="121"/>
      <c r="BJ55" s="113"/>
      <c r="BK55" s="112"/>
      <c r="BL55" s="131"/>
      <c r="BM55" s="112"/>
      <c r="BN55" s="113"/>
      <c r="BO55" s="112"/>
      <c r="BP55" s="131"/>
      <c r="BQ55" s="132"/>
      <c r="BR55" s="113"/>
    </row>
    <row r="56" spans="1:70" ht="16.5" customHeight="1">
      <c r="A56" s="61"/>
      <c r="B56" s="62"/>
      <c r="C56" s="134" t="s">
        <v>117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23"/>
      <c r="O56" s="135">
        <f>SUM(O53:P55)</f>
        <v>9</v>
      </c>
      <c r="P56" s="123"/>
      <c r="Q56" s="135">
        <f>SUM(Q53:R55)</f>
        <v>270</v>
      </c>
      <c r="R56" s="123"/>
      <c r="S56" s="135">
        <f>SUM(S53:T55)</f>
        <v>270</v>
      </c>
      <c r="T56" s="123"/>
      <c r="U56" s="135">
        <f>SUM(U53:V55)</f>
        <v>0</v>
      </c>
      <c r="V56" s="123"/>
      <c r="W56" s="135">
        <f>SUM(W53:X55)</f>
        <v>270</v>
      </c>
      <c r="X56" s="123"/>
      <c r="Y56" s="66">
        <f>SUM(Y53:Y55)</f>
        <v>0</v>
      </c>
      <c r="Z56" s="135">
        <f>SUM(Z53:AA55)</f>
        <v>0</v>
      </c>
      <c r="AA56" s="123"/>
      <c r="AB56" s="135">
        <f>SUM(AB53:AC55)</f>
        <v>0</v>
      </c>
      <c r="AC56" s="123"/>
      <c r="AD56" s="135">
        <f>SUM(AD53:AE55)</f>
        <v>0</v>
      </c>
      <c r="AE56" s="123"/>
      <c r="AF56" s="135">
        <f>SUM(AF53:AG55)</f>
        <v>0</v>
      </c>
      <c r="AG56" s="123"/>
      <c r="AH56" s="135">
        <f>SUM(AH53:AI55)</f>
        <v>0</v>
      </c>
      <c r="AI56" s="123"/>
      <c r="AJ56" s="135">
        <f>SUM(AJ53:AK55)</f>
        <v>0</v>
      </c>
      <c r="AK56" s="123"/>
      <c r="AL56" s="67"/>
      <c r="AM56" s="171"/>
      <c r="AN56" s="123"/>
      <c r="AO56" s="134"/>
      <c r="AP56" s="123"/>
      <c r="AQ56" s="134"/>
      <c r="AR56" s="123"/>
      <c r="AS56" s="134"/>
      <c r="AT56" s="123"/>
      <c r="AU56" s="66">
        <f>SUM(AU53:AU55)</f>
        <v>9</v>
      </c>
      <c r="AV56" s="135">
        <f>SUM(AV53:AW55)</f>
        <v>270</v>
      </c>
      <c r="AW56" s="123"/>
      <c r="AX56" s="135">
        <f>SUM(AX53:AY55)</f>
        <v>0</v>
      </c>
      <c r="AY56" s="123"/>
      <c r="AZ56" s="135">
        <f>SUM(AZ53:BA55)</f>
        <v>0</v>
      </c>
      <c r="BA56" s="123"/>
      <c r="BB56" s="135">
        <f>SUM(BB53:BC55)</f>
        <v>0</v>
      </c>
      <c r="BC56" s="123"/>
      <c r="BD56" s="135">
        <f>SUM(BD53:BE55)</f>
        <v>0</v>
      </c>
      <c r="BE56" s="123"/>
      <c r="BF56" s="135">
        <f>SUM(BF53:BG55)</f>
        <v>270</v>
      </c>
      <c r="BG56" s="123"/>
      <c r="BH56" s="60">
        <f t="shared" si="32"/>
        <v>100</v>
      </c>
      <c r="BI56" s="121"/>
      <c r="BJ56" s="113"/>
      <c r="BK56" s="134"/>
      <c r="BL56" s="123"/>
      <c r="BM56" s="134"/>
      <c r="BN56" s="123"/>
      <c r="BO56" s="134"/>
      <c r="BP56" s="123"/>
      <c r="BQ56" s="122"/>
      <c r="BR56" s="123"/>
    </row>
    <row r="57" spans="1:70" ht="14.25" customHeight="1">
      <c r="A57" s="124" t="s">
        <v>167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6"/>
    </row>
    <row r="58" spans="1:70" ht="36" customHeight="1">
      <c r="A58" s="57">
        <v>16</v>
      </c>
      <c r="B58" s="65" t="s">
        <v>168</v>
      </c>
      <c r="C58" s="128" t="s">
        <v>169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12">
        <v>7.5</v>
      </c>
      <c r="P58" s="113"/>
      <c r="Q58" s="130">
        <f>O58*30</f>
        <v>225</v>
      </c>
      <c r="R58" s="120"/>
      <c r="S58" s="119">
        <f>W58</f>
        <v>225</v>
      </c>
      <c r="T58" s="120"/>
      <c r="U58" s="112"/>
      <c r="V58" s="113"/>
      <c r="W58" s="119">
        <f>Z58+AV58</f>
        <v>225</v>
      </c>
      <c r="X58" s="120"/>
      <c r="Y58" s="59"/>
      <c r="Z58" s="119">
        <f>Y58*30</f>
        <v>0</v>
      </c>
      <c r="AA58" s="120"/>
      <c r="AB58" s="119">
        <f>AD58+AF58+AH58</f>
        <v>0</v>
      </c>
      <c r="AC58" s="120"/>
      <c r="AD58" s="112"/>
      <c r="AE58" s="113"/>
      <c r="AF58" s="112"/>
      <c r="AG58" s="113"/>
      <c r="AH58" s="112"/>
      <c r="AI58" s="113"/>
      <c r="AJ58" s="119">
        <f>Z58-AB58</f>
        <v>0</v>
      </c>
      <c r="AK58" s="120"/>
      <c r="AL58" s="60" t="e">
        <f>AJ58/Z58*100</f>
        <v>#DIV/0!</v>
      </c>
      <c r="AM58" s="121"/>
      <c r="AN58" s="113"/>
      <c r="AO58" s="112"/>
      <c r="AP58" s="113"/>
      <c r="AQ58" s="112"/>
      <c r="AR58" s="113"/>
      <c r="AS58" s="112"/>
      <c r="AT58" s="113"/>
      <c r="AU58" s="59">
        <v>7.5</v>
      </c>
      <c r="AV58" s="119">
        <f>AU58*30</f>
        <v>225</v>
      </c>
      <c r="AW58" s="120"/>
      <c r="AX58" s="119">
        <f>AZ58+BB58+BD58</f>
        <v>0</v>
      </c>
      <c r="AY58" s="133"/>
      <c r="AZ58" s="112"/>
      <c r="BA58" s="113"/>
      <c r="BB58" s="112"/>
      <c r="BC58" s="113"/>
      <c r="BD58" s="112"/>
      <c r="BE58" s="113"/>
      <c r="BF58" s="119">
        <f>AV58-AX58</f>
        <v>225</v>
      </c>
      <c r="BG58" s="120"/>
      <c r="BH58" s="60">
        <f t="shared" ref="BH58:BH59" si="33">BF58/AV58*100</f>
        <v>100</v>
      </c>
      <c r="BI58" s="121"/>
      <c r="BJ58" s="113"/>
      <c r="BK58" s="112"/>
      <c r="BL58" s="131"/>
      <c r="BM58" s="112"/>
      <c r="BN58" s="113"/>
      <c r="BO58" s="112"/>
      <c r="BP58" s="131"/>
      <c r="BQ58" s="132" t="s">
        <v>93</v>
      </c>
      <c r="BR58" s="113"/>
    </row>
    <row r="59" spans="1:70" ht="16.5" customHeight="1">
      <c r="A59" s="68"/>
      <c r="B59" s="69"/>
      <c r="C59" s="163" t="s">
        <v>117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1"/>
      <c r="O59" s="165">
        <f>SUM(O58:P58)</f>
        <v>7.5</v>
      </c>
      <c r="P59" s="166"/>
      <c r="Q59" s="165">
        <f>SUM(Q58:R58)</f>
        <v>225</v>
      </c>
      <c r="R59" s="166"/>
      <c r="S59" s="165">
        <f>SUM(S58:T58)</f>
        <v>225</v>
      </c>
      <c r="T59" s="166"/>
      <c r="U59" s="165">
        <f>SUM(U58:V58)</f>
        <v>0</v>
      </c>
      <c r="V59" s="166"/>
      <c r="W59" s="165">
        <f>SUM(W58:X58)</f>
        <v>225</v>
      </c>
      <c r="X59" s="166"/>
      <c r="Y59" s="70">
        <f>SUM(Y58)</f>
        <v>0</v>
      </c>
      <c r="Z59" s="165">
        <f>SUM(Z58:AA58)</f>
        <v>0</v>
      </c>
      <c r="AA59" s="166"/>
      <c r="AB59" s="165">
        <f>SUM(AB58:AC58)</f>
        <v>0</v>
      </c>
      <c r="AC59" s="166"/>
      <c r="AD59" s="165">
        <f>SUM(AD58:AE58)</f>
        <v>0</v>
      </c>
      <c r="AE59" s="166"/>
      <c r="AF59" s="165">
        <f>SUM(AF58:AG58)</f>
        <v>0</v>
      </c>
      <c r="AG59" s="166"/>
      <c r="AH59" s="165">
        <f>SUM(AH58:AI58)</f>
        <v>0</v>
      </c>
      <c r="AI59" s="166"/>
      <c r="AJ59" s="165">
        <f>SUM(AJ58:AK58)</f>
        <v>0</v>
      </c>
      <c r="AK59" s="166"/>
      <c r="AL59" s="71"/>
      <c r="AM59" s="72"/>
      <c r="AN59" s="73"/>
      <c r="AO59" s="167"/>
      <c r="AP59" s="168"/>
      <c r="AQ59" s="167"/>
      <c r="AR59" s="168"/>
      <c r="AS59" s="167"/>
      <c r="AT59" s="168"/>
      <c r="AU59" s="70">
        <f>SUM(AU58)</f>
        <v>7.5</v>
      </c>
      <c r="AV59" s="165">
        <f>SUM(AV58:AW58)</f>
        <v>225</v>
      </c>
      <c r="AW59" s="166"/>
      <c r="AX59" s="165">
        <f>SUM(AX58:AY58)</f>
        <v>0</v>
      </c>
      <c r="AY59" s="166"/>
      <c r="AZ59" s="165">
        <f>SUM(AZ58:BA58)</f>
        <v>0</v>
      </c>
      <c r="BA59" s="166"/>
      <c r="BB59" s="165">
        <f>SUM(BB58:BC58)</f>
        <v>0</v>
      </c>
      <c r="BC59" s="166"/>
      <c r="BD59" s="165">
        <f>SUM(BD58:BE58)</f>
        <v>0</v>
      </c>
      <c r="BE59" s="166"/>
      <c r="BF59" s="165">
        <f>SUM(BF58:BG58)</f>
        <v>225</v>
      </c>
      <c r="BG59" s="166"/>
      <c r="BH59" s="74">
        <f t="shared" si="33"/>
        <v>100</v>
      </c>
      <c r="BI59" s="169"/>
      <c r="BJ59" s="146"/>
      <c r="BK59" s="163"/>
      <c r="BL59" s="161"/>
      <c r="BM59" s="163"/>
      <c r="BN59" s="161"/>
      <c r="BO59" s="163"/>
      <c r="BP59" s="161"/>
      <c r="BQ59" s="160"/>
      <c r="BR59" s="161"/>
    </row>
    <row r="60" spans="1:70" ht="18" customHeight="1">
      <c r="A60" s="75"/>
      <c r="B60" s="76"/>
      <c r="C60" s="115" t="s">
        <v>170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16"/>
      <c r="O60" s="115">
        <f>O44+O51+O56+O59</f>
        <v>60</v>
      </c>
      <c r="P60" s="116"/>
      <c r="Q60" s="115">
        <f>Q44+Q51+Q56+Q59</f>
        <v>1800</v>
      </c>
      <c r="R60" s="116"/>
      <c r="S60" s="115">
        <f>S44+S51+S56+S59</f>
        <v>1800</v>
      </c>
      <c r="T60" s="116"/>
      <c r="U60" s="115">
        <f>U44+U51+U56+U59</f>
        <v>0</v>
      </c>
      <c r="V60" s="116"/>
      <c r="W60" s="115">
        <f>W44+W51+W56+W59</f>
        <v>1800</v>
      </c>
      <c r="X60" s="116"/>
      <c r="Y60" s="77">
        <f>Y59+Y56+Y51+Y44</f>
        <v>28.5</v>
      </c>
      <c r="Z60" s="115">
        <f>Z44+Z51+Z56+Z59</f>
        <v>855</v>
      </c>
      <c r="AA60" s="116"/>
      <c r="AB60" s="115">
        <f>AB44+AB51+AB56+AB59</f>
        <v>314</v>
      </c>
      <c r="AC60" s="116"/>
      <c r="AD60" s="115">
        <f>AD44+AD51+AD56+AD59</f>
        <v>164</v>
      </c>
      <c r="AE60" s="116"/>
      <c r="AF60" s="115">
        <f>AF44+AF51+AF56+AF59</f>
        <v>0</v>
      </c>
      <c r="AG60" s="116"/>
      <c r="AH60" s="115">
        <f>AH44+AH51+AH56+AH59</f>
        <v>150</v>
      </c>
      <c r="AI60" s="116"/>
      <c r="AJ60" s="115">
        <f>AJ44+AJ51+AJ56+AJ59</f>
        <v>541</v>
      </c>
      <c r="AK60" s="116"/>
      <c r="AL60" s="78"/>
      <c r="AM60" s="118"/>
      <c r="AN60" s="116"/>
      <c r="AO60" s="115"/>
      <c r="AP60" s="116"/>
      <c r="AQ60" s="115"/>
      <c r="AR60" s="116"/>
      <c r="AS60" s="115"/>
      <c r="AT60" s="116"/>
      <c r="AU60" s="77">
        <f>AU59+AU56+AU51+AU44</f>
        <v>31.5</v>
      </c>
      <c r="AV60" s="115">
        <f>AV44+AV51+AV56+AV59</f>
        <v>945</v>
      </c>
      <c r="AW60" s="116"/>
      <c r="AX60" s="115">
        <f>AX44+AX51+AX56+AX59</f>
        <v>154</v>
      </c>
      <c r="AY60" s="116"/>
      <c r="AZ60" s="115">
        <f>AZ44+AZ51+AZ56+AZ59</f>
        <v>80</v>
      </c>
      <c r="BA60" s="116"/>
      <c r="BB60" s="115">
        <f>BB44+BB51+BB56+BB59</f>
        <v>0</v>
      </c>
      <c r="BC60" s="116"/>
      <c r="BD60" s="115">
        <f>BD44+BD51+BD56+BD59</f>
        <v>74</v>
      </c>
      <c r="BE60" s="116"/>
      <c r="BF60" s="115">
        <f>BF44+BF51+BF56+BF59</f>
        <v>791</v>
      </c>
      <c r="BG60" s="116"/>
      <c r="BH60" s="78"/>
      <c r="BI60" s="118"/>
      <c r="BJ60" s="116"/>
      <c r="BK60" s="115"/>
      <c r="BL60" s="116"/>
      <c r="BM60" s="115"/>
      <c r="BN60" s="116"/>
      <c r="BO60" s="115"/>
      <c r="BP60" s="116"/>
      <c r="BQ60" s="117"/>
      <c r="BR60" s="116"/>
    </row>
    <row r="61" spans="1:70" ht="16.5" customHeight="1">
      <c r="A61" s="124" t="s">
        <v>171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6"/>
    </row>
    <row r="62" spans="1:70" ht="15.75" customHeight="1">
      <c r="A62" s="57">
        <v>1</v>
      </c>
      <c r="B62" s="65"/>
      <c r="C62" s="128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12"/>
      <c r="P62" s="113"/>
      <c r="Q62" s="130">
        <f t="shared" ref="Q62:Q63" si="34">O62*30</f>
        <v>0</v>
      </c>
      <c r="R62" s="120"/>
      <c r="S62" s="119">
        <f t="shared" ref="S62:S63" si="35">W62</f>
        <v>0</v>
      </c>
      <c r="T62" s="120"/>
      <c r="U62" s="112"/>
      <c r="V62" s="113"/>
      <c r="W62" s="119">
        <f t="shared" ref="W62:W63" si="36">Z62+AV62</f>
        <v>0</v>
      </c>
      <c r="X62" s="120"/>
      <c r="Y62" s="59"/>
      <c r="Z62" s="119">
        <f t="shared" ref="Z62:Z63" si="37">Y62*30</f>
        <v>0</v>
      </c>
      <c r="AA62" s="120"/>
      <c r="AB62" s="119">
        <f t="shared" ref="AB62:AB63" si="38">AD62+AF62+AH62</f>
        <v>0</v>
      </c>
      <c r="AC62" s="120"/>
      <c r="AD62" s="112"/>
      <c r="AE62" s="113"/>
      <c r="AF62" s="112"/>
      <c r="AG62" s="113"/>
      <c r="AH62" s="112"/>
      <c r="AI62" s="113"/>
      <c r="AJ62" s="119">
        <f t="shared" ref="AJ62:AJ63" si="39">Z62-AB62</f>
        <v>0</v>
      </c>
      <c r="AK62" s="120"/>
      <c r="AL62" s="60" t="e">
        <f t="shared" ref="AL62:AL63" si="40">AJ62/Z62*100</f>
        <v>#DIV/0!</v>
      </c>
      <c r="AM62" s="121"/>
      <c r="AN62" s="113"/>
      <c r="AO62" s="112"/>
      <c r="AP62" s="113"/>
      <c r="AQ62" s="112"/>
      <c r="AR62" s="113"/>
      <c r="AS62" s="112"/>
      <c r="AT62" s="113"/>
      <c r="AU62" s="59"/>
      <c r="AV62" s="119">
        <f t="shared" ref="AV62:AV63" si="41">AU62*30</f>
        <v>0</v>
      </c>
      <c r="AW62" s="120"/>
      <c r="AX62" s="119">
        <f t="shared" ref="AX62:AX63" si="42">AZ62+BB62+BD62</f>
        <v>0</v>
      </c>
      <c r="AY62" s="133"/>
      <c r="AZ62" s="112"/>
      <c r="BA62" s="113"/>
      <c r="BB62" s="112"/>
      <c r="BC62" s="113"/>
      <c r="BD62" s="112"/>
      <c r="BE62" s="113"/>
      <c r="BF62" s="119">
        <f t="shared" ref="BF62:BF63" si="43">AV62-AX62</f>
        <v>0</v>
      </c>
      <c r="BG62" s="120"/>
      <c r="BH62" s="60" t="e">
        <f t="shared" ref="BH62:BH63" si="44">BF62/AV62*100</f>
        <v>#DIV/0!</v>
      </c>
      <c r="BI62" s="121"/>
      <c r="BJ62" s="113"/>
      <c r="BK62" s="112"/>
      <c r="BL62" s="131"/>
      <c r="BM62" s="112"/>
      <c r="BN62" s="113"/>
      <c r="BO62" s="112"/>
      <c r="BP62" s="131"/>
      <c r="BQ62" s="132"/>
      <c r="BR62" s="113"/>
    </row>
    <row r="63" spans="1:70" ht="15.75" customHeight="1">
      <c r="A63" s="57">
        <v>2</v>
      </c>
      <c r="B63" s="65"/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12"/>
      <c r="P63" s="113"/>
      <c r="Q63" s="130">
        <f t="shared" si="34"/>
        <v>0</v>
      </c>
      <c r="R63" s="120"/>
      <c r="S63" s="119">
        <f t="shared" si="35"/>
        <v>0</v>
      </c>
      <c r="T63" s="120"/>
      <c r="U63" s="112"/>
      <c r="V63" s="113"/>
      <c r="W63" s="119">
        <f t="shared" si="36"/>
        <v>0</v>
      </c>
      <c r="X63" s="120"/>
      <c r="Y63" s="59"/>
      <c r="Z63" s="119">
        <f t="shared" si="37"/>
        <v>0</v>
      </c>
      <c r="AA63" s="120"/>
      <c r="AB63" s="119">
        <f t="shared" si="38"/>
        <v>0</v>
      </c>
      <c r="AC63" s="120"/>
      <c r="AD63" s="112"/>
      <c r="AE63" s="113"/>
      <c r="AF63" s="112"/>
      <c r="AG63" s="113"/>
      <c r="AH63" s="112"/>
      <c r="AI63" s="113"/>
      <c r="AJ63" s="119">
        <f t="shared" si="39"/>
        <v>0</v>
      </c>
      <c r="AK63" s="120"/>
      <c r="AL63" s="60" t="e">
        <f t="shared" si="40"/>
        <v>#DIV/0!</v>
      </c>
      <c r="AM63" s="121"/>
      <c r="AN63" s="113"/>
      <c r="AO63" s="112"/>
      <c r="AP63" s="113"/>
      <c r="AQ63" s="112">
        <v>3</v>
      </c>
      <c r="AR63" s="113"/>
      <c r="AS63" s="112">
        <v>6</v>
      </c>
      <c r="AT63" s="113"/>
      <c r="AU63" s="59"/>
      <c r="AV63" s="119">
        <f t="shared" si="41"/>
        <v>0</v>
      </c>
      <c r="AW63" s="120"/>
      <c r="AX63" s="119">
        <f t="shared" si="42"/>
        <v>0</v>
      </c>
      <c r="AY63" s="133"/>
      <c r="AZ63" s="112"/>
      <c r="BA63" s="113"/>
      <c r="BB63" s="112"/>
      <c r="BC63" s="113"/>
      <c r="BD63" s="112"/>
      <c r="BE63" s="113"/>
      <c r="BF63" s="119">
        <f t="shared" si="43"/>
        <v>0</v>
      </c>
      <c r="BG63" s="120"/>
      <c r="BH63" s="60" t="e">
        <f t="shared" si="44"/>
        <v>#DIV/0!</v>
      </c>
      <c r="BI63" s="121"/>
      <c r="BJ63" s="113"/>
      <c r="BK63" s="112"/>
      <c r="BL63" s="131"/>
      <c r="BM63" s="112">
        <v>3</v>
      </c>
      <c r="BN63" s="113"/>
      <c r="BO63" s="112">
        <v>3</v>
      </c>
      <c r="BP63" s="131"/>
      <c r="BQ63" s="132"/>
      <c r="BR63" s="113"/>
    </row>
    <row r="64" spans="1:70" ht="16.5" customHeight="1">
      <c r="A64" s="79"/>
      <c r="B64" s="80"/>
      <c r="C64" s="81"/>
      <c r="D64" s="81"/>
      <c r="E64" s="81"/>
      <c r="F64" s="81"/>
      <c r="G64" s="81"/>
      <c r="H64" s="81"/>
      <c r="I64" s="81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155" t="s">
        <v>172</v>
      </c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79"/>
      <c r="AL64" s="81"/>
      <c r="AM64" s="79"/>
      <c r="AN64" s="79"/>
      <c r="AO64" s="79"/>
      <c r="AP64" s="79"/>
      <c r="AQ64" s="79"/>
      <c r="AR64" s="79"/>
      <c r="AS64" s="79"/>
      <c r="AT64" s="79"/>
      <c r="AU64" s="82"/>
      <c r="AV64" s="79"/>
      <c r="AW64" s="79"/>
      <c r="AX64" s="79"/>
      <c r="AY64" s="79"/>
      <c r="AZ64" s="79"/>
      <c r="BA64" s="150" t="s">
        <v>173</v>
      </c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81"/>
      <c r="BN64" s="81"/>
      <c r="BO64" s="81"/>
      <c r="BP64" s="79"/>
      <c r="BQ64" s="79"/>
      <c r="BR64" s="79"/>
    </row>
    <row r="65" spans="1:70" ht="32.25" customHeight="1">
      <c r="A65" s="79"/>
      <c r="B65" s="80"/>
      <c r="C65" s="81"/>
      <c r="D65" s="81"/>
      <c r="E65" s="81"/>
      <c r="F65" s="81"/>
      <c r="G65" s="83" t="s">
        <v>57</v>
      </c>
      <c r="H65" s="157" t="s">
        <v>174</v>
      </c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6"/>
      <c r="AH65" s="157" t="s">
        <v>175</v>
      </c>
      <c r="AI65" s="125"/>
      <c r="AJ65" s="125"/>
      <c r="AK65" s="126"/>
      <c r="AL65" s="157" t="s">
        <v>176</v>
      </c>
      <c r="AM65" s="125"/>
      <c r="AN65" s="125"/>
      <c r="AO65" s="125"/>
      <c r="AP65" s="126"/>
      <c r="AQ65" s="157" t="s">
        <v>177</v>
      </c>
      <c r="AR65" s="125"/>
      <c r="AS65" s="125"/>
      <c r="AT65" s="125"/>
      <c r="AU65" s="125"/>
      <c r="AV65" s="125"/>
      <c r="AW65" s="125"/>
      <c r="AX65" s="125"/>
      <c r="AY65" s="126"/>
      <c r="AZ65" s="81"/>
      <c r="BA65" s="157" t="s">
        <v>178</v>
      </c>
      <c r="BB65" s="125"/>
      <c r="BC65" s="125"/>
      <c r="BD65" s="125"/>
      <c r="BE65" s="125"/>
      <c r="BF65" s="125"/>
      <c r="BG65" s="125"/>
      <c r="BH65" s="125"/>
      <c r="BI65" s="125"/>
      <c r="BJ65" s="126"/>
      <c r="BK65" s="157" t="s">
        <v>179</v>
      </c>
      <c r="BL65" s="125"/>
      <c r="BM65" s="125"/>
      <c r="BN65" s="125"/>
      <c r="BO65" s="125"/>
      <c r="BP65" s="125"/>
      <c r="BQ65" s="126"/>
      <c r="BR65" s="84"/>
    </row>
    <row r="66" spans="1:70" ht="16.5" customHeight="1">
      <c r="A66" s="79"/>
      <c r="B66" s="80"/>
      <c r="C66" s="81"/>
      <c r="D66" s="81"/>
      <c r="E66" s="81"/>
      <c r="F66" s="81"/>
      <c r="G66" s="83" t="s">
        <v>180</v>
      </c>
      <c r="H66" s="158" t="s">
        <v>182</v>
      </c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6"/>
      <c r="AH66" s="124">
        <v>6</v>
      </c>
      <c r="AI66" s="125"/>
      <c r="AJ66" s="125"/>
      <c r="AK66" s="126"/>
      <c r="AL66" s="124">
        <v>270</v>
      </c>
      <c r="AM66" s="125"/>
      <c r="AN66" s="125"/>
      <c r="AO66" s="125"/>
      <c r="AP66" s="126"/>
      <c r="AQ66" s="124" t="s">
        <v>183</v>
      </c>
      <c r="AR66" s="125"/>
      <c r="AS66" s="125"/>
      <c r="AT66" s="125"/>
      <c r="AU66" s="125"/>
      <c r="AV66" s="125"/>
      <c r="AW66" s="125"/>
      <c r="AX66" s="125"/>
      <c r="AY66" s="126"/>
      <c r="AZ66" s="80"/>
      <c r="BA66" s="158" t="s">
        <v>185</v>
      </c>
      <c r="BB66" s="125"/>
      <c r="BC66" s="125"/>
      <c r="BD66" s="125"/>
      <c r="BE66" s="125"/>
      <c r="BF66" s="125"/>
      <c r="BG66" s="125"/>
      <c r="BH66" s="125"/>
      <c r="BI66" s="125"/>
      <c r="BJ66" s="126"/>
      <c r="BK66" s="124">
        <v>8</v>
      </c>
      <c r="BL66" s="125"/>
      <c r="BM66" s="125"/>
      <c r="BN66" s="125"/>
      <c r="BO66" s="125"/>
      <c r="BP66" s="125"/>
      <c r="BQ66" s="126"/>
      <c r="BR66" s="79"/>
    </row>
    <row r="67" spans="1:70" ht="81.75" customHeight="1">
      <c r="A67" s="79"/>
      <c r="B67" s="80"/>
      <c r="C67" s="81"/>
      <c r="D67" s="81"/>
      <c r="E67" s="81"/>
      <c r="F67" s="81"/>
      <c r="G67" s="83"/>
      <c r="H67" s="124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6"/>
      <c r="AH67" s="124"/>
      <c r="AI67" s="125"/>
      <c r="AJ67" s="125"/>
      <c r="AK67" s="126"/>
      <c r="AL67" s="124"/>
      <c r="AM67" s="125"/>
      <c r="AN67" s="125"/>
      <c r="AO67" s="125"/>
      <c r="AP67" s="126"/>
      <c r="AQ67" s="124"/>
      <c r="AR67" s="125"/>
      <c r="AS67" s="125"/>
      <c r="AT67" s="125"/>
      <c r="AU67" s="125"/>
      <c r="AV67" s="125"/>
      <c r="AW67" s="125"/>
      <c r="AX67" s="125"/>
      <c r="AY67" s="126"/>
      <c r="AZ67" s="80"/>
      <c r="BA67" s="158" t="s">
        <v>296</v>
      </c>
      <c r="BB67" s="125"/>
      <c r="BC67" s="125"/>
      <c r="BD67" s="125"/>
      <c r="BE67" s="125"/>
      <c r="BF67" s="125"/>
      <c r="BG67" s="125"/>
      <c r="BH67" s="125"/>
      <c r="BI67" s="125"/>
      <c r="BJ67" s="126"/>
      <c r="BK67" s="124">
        <v>8</v>
      </c>
      <c r="BL67" s="125"/>
      <c r="BM67" s="125"/>
      <c r="BN67" s="125"/>
      <c r="BO67" s="125"/>
      <c r="BP67" s="125"/>
      <c r="BQ67" s="126"/>
      <c r="BR67" s="79"/>
    </row>
    <row r="68" spans="1:70" ht="15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2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82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ht="15.75" customHeight="1">
      <c r="A69" s="79"/>
      <c r="B69" s="154" t="s">
        <v>188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79"/>
      <c r="W69" s="79"/>
      <c r="X69" s="79"/>
      <c r="Y69" s="82"/>
      <c r="Z69" s="79"/>
      <c r="AA69" s="79"/>
      <c r="AB69" s="79"/>
      <c r="AC69" s="79"/>
      <c r="AD69" s="154" t="s">
        <v>189</v>
      </c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79"/>
      <c r="BR69" s="79"/>
    </row>
    <row r="70" spans="1:70" ht="15.75" customHeight="1">
      <c r="A70" s="7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79"/>
      <c r="W70" s="79"/>
      <c r="X70" s="79"/>
      <c r="Y70" s="82"/>
      <c r="Z70" s="79"/>
      <c r="AA70" s="79"/>
      <c r="AB70" s="79"/>
      <c r="AC70" s="79"/>
      <c r="AD70" s="81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ht="12" customHeight="1">
      <c r="A71" s="7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79"/>
      <c r="W71" s="79"/>
      <c r="X71" s="79"/>
      <c r="Y71" s="82"/>
      <c r="Z71" s="79"/>
      <c r="AA71" s="79"/>
      <c r="AB71" s="79"/>
      <c r="AC71" s="79"/>
      <c r="AD71" s="81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ht="15.75" customHeight="1">
      <c r="A72" s="7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79"/>
      <c r="W72" s="79"/>
      <c r="X72" s="79"/>
      <c r="Y72" s="82"/>
      <c r="Z72" s="79"/>
      <c r="AA72" s="79"/>
      <c r="AB72" s="79"/>
      <c r="AC72" s="79"/>
      <c r="AD72" s="81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5.75" customHeight="1">
      <c r="A73" s="79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79"/>
      <c r="W73" s="79"/>
      <c r="X73" s="79"/>
      <c r="Y73" s="82"/>
      <c r="Z73" s="79"/>
      <c r="AA73" s="79"/>
      <c r="AB73" s="79"/>
      <c r="AC73" s="79"/>
      <c r="AD73" s="81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70" ht="15.75" customHeight="1">
      <c r="A74" s="79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79"/>
      <c r="W74" s="79"/>
      <c r="X74" s="79"/>
      <c r="Y74" s="82"/>
      <c r="Z74" s="79"/>
      <c r="AA74" s="79"/>
      <c r="AB74" s="79"/>
      <c r="AC74" s="79"/>
      <c r="AD74" s="81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</row>
    <row r="75" spans="1:70" ht="12.75" customHeight="1">
      <c r="Y75" s="85"/>
      <c r="AU75" s="85"/>
    </row>
    <row r="76" spans="1:70" ht="12.75" customHeight="1">
      <c r="Y76" s="85"/>
      <c r="AU76" s="85"/>
    </row>
    <row r="77" spans="1:70" ht="12.75" customHeight="1">
      <c r="Y77" s="85"/>
      <c r="AU77" s="85"/>
    </row>
    <row r="78" spans="1:70" ht="12.75" customHeight="1">
      <c r="Y78" s="85"/>
      <c r="AU78" s="85"/>
    </row>
    <row r="79" spans="1:70" ht="12.75" customHeight="1">
      <c r="Y79" s="85"/>
      <c r="AU79" s="85"/>
    </row>
    <row r="80" spans="1:70" ht="12.75" customHeight="1">
      <c r="Y80" s="85"/>
      <c r="AU80" s="85"/>
    </row>
    <row r="81" spans="25:47" ht="12.75" customHeight="1">
      <c r="Y81" s="85"/>
      <c r="AU81" s="85"/>
    </row>
    <row r="82" spans="25:47" ht="12.75" customHeight="1">
      <c r="Y82" s="85"/>
      <c r="AU82" s="85"/>
    </row>
    <row r="83" spans="25:47" ht="12.75" customHeight="1">
      <c r="Y83" s="85"/>
      <c r="AU83" s="85"/>
    </row>
    <row r="84" spans="25:47" ht="12.75" customHeight="1">
      <c r="Y84" s="85"/>
      <c r="AU84" s="85"/>
    </row>
    <row r="85" spans="25:47" ht="12.75" customHeight="1">
      <c r="Y85" s="85"/>
      <c r="AU85" s="85"/>
    </row>
    <row r="86" spans="25:47" ht="12.75" customHeight="1">
      <c r="Y86" s="85"/>
      <c r="AU86" s="85"/>
    </row>
    <row r="87" spans="25:47" ht="12.75" customHeight="1">
      <c r="Y87" s="85"/>
      <c r="AU87" s="85"/>
    </row>
    <row r="88" spans="25:47" ht="12.75" customHeight="1">
      <c r="Y88" s="85"/>
      <c r="AU88" s="85"/>
    </row>
    <row r="89" spans="25:47" ht="12.75" customHeight="1">
      <c r="Y89" s="85"/>
      <c r="AU89" s="85"/>
    </row>
    <row r="90" spans="25:47" ht="12.75" customHeight="1">
      <c r="Y90" s="85"/>
      <c r="AU90" s="85"/>
    </row>
    <row r="91" spans="25:47" ht="12.75" customHeight="1">
      <c r="Y91" s="85"/>
      <c r="AU91" s="85"/>
    </row>
    <row r="92" spans="25:47" ht="12.75" customHeight="1">
      <c r="Y92" s="85"/>
      <c r="AU92" s="85"/>
    </row>
    <row r="93" spans="25:47" ht="12.75" customHeight="1">
      <c r="Y93" s="85"/>
      <c r="AU93" s="85"/>
    </row>
    <row r="94" spans="25:47" ht="12.75" customHeight="1">
      <c r="Y94" s="85"/>
      <c r="AU94" s="85"/>
    </row>
    <row r="95" spans="25:47" ht="12.75" customHeight="1">
      <c r="Y95" s="85"/>
      <c r="AU95" s="85"/>
    </row>
    <row r="96" spans="25:47" ht="12.75" customHeight="1">
      <c r="Y96" s="85"/>
      <c r="AU96" s="85"/>
    </row>
    <row r="97" spans="25:47" ht="12.75" customHeight="1">
      <c r="Y97" s="85"/>
      <c r="AU97" s="85"/>
    </row>
    <row r="98" spans="25:47" ht="12.75" customHeight="1">
      <c r="Y98" s="85"/>
      <c r="AU98" s="85"/>
    </row>
    <row r="99" spans="25:47" ht="12.75" customHeight="1">
      <c r="Y99" s="85"/>
      <c r="AU99" s="85"/>
    </row>
    <row r="100" spans="25:47" ht="12.75" customHeight="1">
      <c r="Y100" s="85"/>
      <c r="AU100" s="85"/>
    </row>
    <row r="101" spans="25:47" ht="12.75" customHeight="1">
      <c r="Y101" s="85"/>
      <c r="AU101" s="85"/>
    </row>
    <row r="102" spans="25:47" ht="12.75" customHeight="1">
      <c r="Y102" s="85"/>
      <c r="AU102" s="85"/>
    </row>
    <row r="103" spans="25:47" ht="12.75" customHeight="1">
      <c r="Y103" s="85"/>
      <c r="AU103" s="85"/>
    </row>
    <row r="104" spans="25:47" ht="12.75" customHeight="1">
      <c r="Y104" s="85"/>
      <c r="AU104" s="85"/>
    </row>
    <row r="105" spans="25:47" ht="12.75" customHeight="1">
      <c r="Y105" s="85"/>
      <c r="AU105" s="85"/>
    </row>
    <row r="106" spans="25:47" ht="12.75" customHeight="1">
      <c r="Y106" s="85"/>
      <c r="AU106" s="85"/>
    </row>
    <row r="107" spans="25:47" ht="12.75" customHeight="1">
      <c r="Y107" s="85"/>
      <c r="AU107" s="85"/>
    </row>
    <row r="108" spans="25:47" ht="12.75" customHeight="1">
      <c r="Y108" s="85"/>
      <c r="AU108" s="85"/>
    </row>
    <row r="109" spans="25:47" ht="12.75" customHeight="1">
      <c r="Y109" s="85"/>
      <c r="AU109" s="85"/>
    </row>
    <row r="110" spans="25:47" ht="12.75" customHeight="1">
      <c r="Y110" s="85"/>
      <c r="AU110" s="85"/>
    </row>
    <row r="111" spans="25:47" ht="12.75" customHeight="1">
      <c r="Y111" s="85"/>
      <c r="AU111" s="85"/>
    </row>
    <row r="112" spans="25:47" ht="12.75" customHeight="1">
      <c r="Y112" s="85"/>
      <c r="AU112" s="85"/>
    </row>
    <row r="113" spans="25:47" ht="12.75" customHeight="1">
      <c r="Y113" s="85"/>
      <c r="AU113" s="85"/>
    </row>
    <row r="114" spans="25:47" ht="12.75" customHeight="1">
      <c r="Y114" s="85"/>
      <c r="AU114" s="85"/>
    </row>
    <row r="115" spans="25:47" ht="12.75" customHeight="1">
      <c r="Y115" s="85"/>
      <c r="AU115" s="85"/>
    </row>
    <row r="116" spans="25:47" ht="12.75" customHeight="1">
      <c r="Y116" s="85"/>
      <c r="AU116" s="85"/>
    </row>
    <row r="117" spans="25:47" ht="12.75" customHeight="1">
      <c r="Y117" s="85"/>
      <c r="AU117" s="85"/>
    </row>
    <row r="118" spans="25:47" ht="12.75" customHeight="1">
      <c r="Y118" s="85"/>
      <c r="AU118" s="85"/>
    </row>
    <row r="119" spans="25:47" ht="12.75" customHeight="1">
      <c r="Y119" s="85"/>
      <c r="AU119" s="85"/>
    </row>
    <row r="120" spans="25:47" ht="12.75" customHeight="1">
      <c r="Y120" s="85"/>
      <c r="AU120" s="85"/>
    </row>
    <row r="121" spans="25:47" ht="12.75" customHeight="1">
      <c r="Y121" s="85"/>
      <c r="AU121" s="85"/>
    </row>
    <row r="122" spans="25:47" ht="12.75" customHeight="1">
      <c r="Y122" s="85"/>
      <c r="AU122" s="85"/>
    </row>
    <row r="123" spans="25:47" ht="12.75" customHeight="1">
      <c r="Y123" s="85"/>
      <c r="AU123" s="85"/>
    </row>
    <row r="124" spans="25:47" ht="12.75" customHeight="1">
      <c r="Y124" s="85"/>
      <c r="AU124" s="85"/>
    </row>
    <row r="125" spans="25:47" ht="12.75" customHeight="1">
      <c r="Y125" s="85"/>
      <c r="AU125" s="85"/>
    </row>
    <row r="126" spans="25:47" ht="12.75" customHeight="1">
      <c r="Y126" s="85"/>
      <c r="AU126" s="85"/>
    </row>
    <row r="127" spans="25:47" ht="12.75" customHeight="1">
      <c r="Y127" s="85"/>
      <c r="AU127" s="85"/>
    </row>
    <row r="128" spans="25:47" ht="12.75" customHeight="1">
      <c r="Y128" s="85"/>
      <c r="AU128" s="85"/>
    </row>
    <row r="129" spans="25:47" ht="12.75" customHeight="1">
      <c r="Y129" s="85"/>
      <c r="AU129" s="85"/>
    </row>
    <row r="130" spans="25:47" ht="12.75" customHeight="1">
      <c r="Y130" s="85"/>
      <c r="AU130" s="85"/>
    </row>
    <row r="131" spans="25:47" ht="12.75" customHeight="1">
      <c r="Y131" s="85"/>
      <c r="AU131" s="85"/>
    </row>
    <row r="132" spans="25:47" ht="12.75" customHeight="1">
      <c r="Y132" s="85"/>
      <c r="AU132" s="85"/>
    </row>
    <row r="133" spans="25:47" ht="12.75" customHeight="1">
      <c r="Y133" s="85"/>
      <c r="AU133" s="85"/>
    </row>
    <row r="134" spans="25:47" ht="12.75" customHeight="1">
      <c r="Y134" s="85"/>
      <c r="AU134" s="85"/>
    </row>
    <row r="135" spans="25:47" ht="12.75" customHeight="1">
      <c r="Y135" s="85"/>
      <c r="AU135" s="85"/>
    </row>
    <row r="136" spans="25:47" ht="12.75" customHeight="1">
      <c r="Y136" s="85"/>
      <c r="AU136" s="85"/>
    </row>
    <row r="137" spans="25:47" ht="12.75" customHeight="1">
      <c r="Y137" s="85"/>
      <c r="AU137" s="85"/>
    </row>
    <row r="138" spans="25:47" ht="12.75" customHeight="1">
      <c r="Y138" s="85"/>
      <c r="AU138" s="85"/>
    </row>
    <row r="139" spans="25:47" ht="12.75" customHeight="1">
      <c r="Y139" s="85"/>
      <c r="AU139" s="85"/>
    </row>
    <row r="140" spans="25:47" ht="12.75" customHeight="1">
      <c r="Y140" s="85"/>
      <c r="AU140" s="85"/>
    </row>
    <row r="141" spans="25:47" ht="12.75" customHeight="1">
      <c r="Y141" s="85"/>
      <c r="AU141" s="85"/>
    </row>
    <row r="142" spans="25:47" ht="12.75" customHeight="1">
      <c r="Y142" s="85"/>
      <c r="AU142" s="85"/>
    </row>
    <row r="143" spans="25:47" ht="12.75" customHeight="1">
      <c r="Y143" s="85"/>
      <c r="AU143" s="85"/>
    </row>
    <row r="144" spans="25:47" ht="12.75" customHeight="1">
      <c r="Y144" s="85"/>
      <c r="AU144" s="85"/>
    </row>
    <row r="145" spans="25:47" ht="12.75" customHeight="1">
      <c r="Y145" s="85"/>
      <c r="AU145" s="85"/>
    </row>
    <row r="146" spans="25:47" ht="12.75" customHeight="1">
      <c r="Y146" s="85"/>
      <c r="AU146" s="85"/>
    </row>
    <row r="147" spans="25:47" ht="12.75" customHeight="1">
      <c r="Y147" s="85"/>
      <c r="AU147" s="85"/>
    </row>
    <row r="148" spans="25:47" ht="12.75" customHeight="1">
      <c r="Y148" s="85"/>
      <c r="AU148" s="85"/>
    </row>
    <row r="149" spans="25:47" ht="12.75" customHeight="1">
      <c r="Y149" s="85"/>
      <c r="AU149" s="85"/>
    </row>
    <row r="150" spans="25:47" ht="12.75" customHeight="1">
      <c r="Y150" s="85"/>
      <c r="AU150" s="85"/>
    </row>
    <row r="151" spans="25:47" ht="12.75" customHeight="1">
      <c r="Y151" s="85"/>
      <c r="AU151" s="85"/>
    </row>
    <row r="152" spans="25:47" ht="12.75" customHeight="1">
      <c r="Y152" s="85"/>
      <c r="AU152" s="85"/>
    </row>
    <row r="153" spans="25:47" ht="12.75" customHeight="1">
      <c r="Y153" s="85"/>
      <c r="AU153" s="85"/>
    </row>
    <row r="154" spans="25:47" ht="12.75" customHeight="1">
      <c r="Y154" s="85"/>
      <c r="AU154" s="85"/>
    </row>
    <row r="155" spans="25:47" ht="12.75" customHeight="1">
      <c r="Y155" s="85"/>
      <c r="AU155" s="85"/>
    </row>
    <row r="156" spans="25:47" ht="12.75" customHeight="1">
      <c r="Y156" s="85"/>
      <c r="AU156" s="85"/>
    </row>
    <row r="157" spans="25:47" ht="12.75" customHeight="1">
      <c r="Y157" s="85"/>
      <c r="AU157" s="85"/>
    </row>
    <row r="158" spans="25:47" ht="12.75" customHeight="1">
      <c r="Y158" s="85"/>
      <c r="AU158" s="85"/>
    </row>
    <row r="159" spans="25:47" ht="12.75" customHeight="1">
      <c r="Y159" s="85"/>
      <c r="AU159" s="85"/>
    </row>
    <row r="160" spans="25:47" ht="12.75" customHeight="1">
      <c r="Y160" s="85"/>
      <c r="AU160" s="85"/>
    </row>
    <row r="161" spans="25:47" ht="12.75" customHeight="1">
      <c r="Y161" s="85"/>
      <c r="AU161" s="85"/>
    </row>
    <row r="162" spans="25:47" ht="12.75" customHeight="1">
      <c r="Y162" s="85"/>
      <c r="AU162" s="85"/>
    </row>
    <row r="163" spans="25:47" ht="12.75" customHeight="1">
      <c r="Y163" s="85"/>
      <c r="AU163" s="85"/>
    </row>
    <row r="164" spans="25:47" ht="12.75" customHeight="1">
      <c r="Y164" s="85"/>
      <c r="AU164" s="85"/>
    </row>
    <row r="165" spans="25:47" ht="12.75" customHeight="1">
      <c r="Y165" s="85"/>
      <c r="AU165" s="85"/>
    </row>
    <row r="166" spans="25:47" ht="12.75" customHeight="1">
      <c r="Y166" s="85"/>
      <c r="AU166" s="85"/>
    </row>
    <row r="167" spans="25:47" ht="12.75" customHeight="1">
      <c r="Y167" s="85"/>
      <c r="AU167" s="85"/>
    </row>
    <row r="168" spans="25:47" ht="12.75" customHeight="1">
      <c r="Y168" s="85"/>
      <c r="AU168" s="85"/>
    </row>
    <row r="169" spans="25:47" ht="12.75" customHeight="1">
      <c r="Y169" s="85"/>
      <c r="AU169" s="85"/>
    </row>
    <row r="170" spans="25:47" ht="12.75" customHeight="1">
      <c r="Y170" s="85"/>
      <c r="AU170" s="85"/>
    </row>
    <row r="171" spans="25:47" ht="12.75" customHeight="1">
      <c r="Y171" s="85"/>
      <c r="AU171" s="85"/>
    </row>
    <row r="172" spans="25:47" ht="12.75" customHeight="1">
      <c r="Y172" s="85"/>
      <c r="AU172" s="85"/>
    </row>
    <row r="173" spans="25:47" ht="12.75" customHeight="1">
      <c r="Y173" s="85"/>
      <c r="AU173" s="85"/>
    </row>
    <row r="174" spans="25:47" ht="12.75" customHeight="1">
      <c r="Y174" s="85"/>
      <c r="AU174" s="85"/>
    </row>
    <row r="175" spans="25:47" ht="12.75" customHeight="1">
      <c r="Y175" s="85"/>
      <c r="AU175" s="85"/>
    </row>
    <row r="176" spans="25:47" ht="12.75" customHeight="1">
      <c r="Y176" s="85"/>
      <c r="AU176" s="85"/>
    </row>
    <row r="177" spans="25:47" ht="12.75" customHeight="1">
      <c r="Y177" s="85"/>
      <c r="AU177" s="85"/>
    </row>
    <row r="178" spans="25:47" ht="12.75" customHeight="1">
      <c r="Y178" s="85"/>
      <c r="AU178" s="85"/>
    </row>
    <row r="179" spans="25:47" ht="12.75" customHeight="1">
      <c r="Y179" s="85"/>
      <c r="AU179" s="85"/>
    </row>
    <row r="180" spans="25:47" ht="12.75" customHeight="1">
      <c r="Y180" s="85"/>
      <c r="AU180" s="85"/>
    </row>
    <row r="181" spans="25:47" ht="12.75" customHeight="1">
      <c r="Y181" s="85"/>
      <c r="AU181" s="85"/>
    </row>
    <row r="182" spans="25:47" ht="12.75" customHeight="1">
      <c r="Y182" s="85"/>
      <c r="AU182" s="85"/>
    </row>
    <row r="183" spans="25:47" ht="12.75" customHeight="1">
      <c r="Y183" s="85"/>
      <c r="AU183" s="85"/>
    </row>
    <row r="184" spans="25:47" ht="12.75" customHeight="1">
      <c r="Y184" s="85"/>
      <c r="AU184" s="85"/>
    </row>
    <row r="185" spans="25:47" ht="12.75" customHeight="1">
      <c r="Y185" s="85"/>
      <c r="AU185" s="85"/>
    </row>
    <row r="186" spans="25:47" ht="12.75" customHeight="1">
      <c r="Y186" s="85"/>
      <c r="AU186" s="85"/>
    </row>
    <row r="187" spans="25:47" ht="12.75" customHeight="1">
      <c r="Y187" s="85"/>
      <c r="AU187" s="85"/>
    </row>
    <row r="188" spans="25:47" ht="12.75" customHeight="1">
      <c r="Y188" s="85"/>
      <c r="AU188" s="85"/>
    </row>
    <row r="189" spans="25:47" ht="12.75" customHeight="1">
      <c r="Y189" s="85"/>
      <c r="AU189" s="85"/>
    </row>
    <row r="190" spans="25:47" ht="12.75" customHeight="1">
      <c r="Y190" s="85"/>
      <c r="AU190" s="85"/>
    </row>
    <row r="191" spans="25:47" ht="12.75" customHeight="1">
      <c r="Y191" s="85"/>
      <c r="AU191" s="85"/>
    </row>
    <row r="192" spans="25:47" ht="12.75" customHeight="1">
      <c r="Y192" s="85"/>
      <c r="AU192" s="85"/>
    </row>
    <row r="193" spans="25:47" ht="12.75" customHeight="1">
      <c r="Y193" s="85"/>
      <c r="AU193" s="85"/>
    </row>
    <row r="194" spans="25:47" ht="12.75" customHeight="1">
      <c r="Y194" s="85"/>
      <c r="AU194" s="85"/>
    </row>
    <row r="195" spans="25:47" ht="12.75" customHeight="1">
      <c r="Y195" s="85"/>
      <c r="AU195" s="85"/>
    </row>
    <row r="196" spans="25:47" ht="12.75" customHeight="1">
      <c r="Y196" s="85"/>
      <c r="AU196" s="85"/>
    </row>
    <row r="197" spans="25:47" ht="12.75" customHeight="1">
      <c r="Y197" s="85"/>
      <c r="AU197" s="85"/>
    </row>
    <row r="198" spans="25:47" ht="12.75" customHeight="1">
      <c r="Y198" s="85"/>
      <c r="AU198" s="85"/>
    </row>
    <row r="199" spans="25:47" ht="12.75" customHeight="1">
      <c r="Y199" s="85"/>
      <c r="AU199" s="85"/>
    </row>
    <row r="200" spans="25:47" ht="12.75" customHeight="1">
      <c r="Y200" s="85"/>
      <c r="AU200" s="85"/>
    </row>
    <row r="201" spans="25:47" ht="12.75" customHeight="1">
      <c r="Y201" s="85"/>
      <c r="AU201" s="85"/>
    </row>
    <row r="202" spans="25:47" ht="12.75" customHeight="1">
      <c r="Y202" s="85"/>
      <c r="AU202" s="85"/>
    </row>
    <row r="203" spans="25:47" ht="12.75" customHeight="1">
      <c r="Y203" s="85"/>
      <c r="AU203" s="85"/>
    </row>
    <row r="204" spans="25:47" ht="12.75" customHeight="1">
      <c r="Y204" s="85"/>
      <c r="AU204" s="85"/>
    </row>
    <row r="205" spans="25:47" ht="12.75" customHeight="1">
      <c r="Y205" s="85"/>
      <c r="AU205" s="85"/>
    </row>
    <row r="206" spans="25:47" ht="12.75" customHeight="1">
      <c r="Y206" s="85"/>
      <c r="AU206" s="85"/>
    </row>
    <row r="207" spans="25:47" ht="12.75" customHeight="1">
      <c r="Y207" s="85"/>
      <c r="AU207" s="85"/>
    </row>
    <row r="208" spans="25:47" ht="12.75" customHeight="1">
      <c r="Y208" s="85"/>
      <c r="AU208" s="85"/>
    </row>
    <row r="209" spans="25:47" ht="12.75" customHeight="1">
      <c r="Y209" s="85"/>
      <c r="AU209" s="85"/>
    </row>
    <row r="210" spans="25:47" ht="12.75" customHeight="1">
      <c r="Y210" s="85"/>
      <c r="AU210" s="85"/>
    </row>
    <row r="211" spans="25:47" ht="12.75" customHeight="1">
      <c r="Y211" s="85"/>
      <c r="AU211" s="85"/>
    </row>
    <row r="212" spans="25:47" ht="12.75" customHeight="1">
      <c r="Y212" s="85"/>
      <c r="AU212" s="85"/>
    </row>
    <row r="213" spans="25:47" ht="12.75" customHeight="1">
      <c r="Y213" s="85"/>
      <c r="AU213" s="85"/>
    </row>
    <row r="214" spans="25:47" ht="12.75" customHeight="1">
      <c r="Y214" s="85"/>
      <c r="AU214" s="85"/>
    </row>
    <row r="215" spans="25:47" ht="12.75" customHeight="1">
      <c r="Y215" s="85"/>
      <c r="AU215" s="85"/>
    </row>
    <row r="216" spans="25:47" ht="12.75" customHeight="1">
      <c r="Y216" s="85"/>
      <c r="AU216" s="85"/>
    </row>
    <row r="217" spans="25:47" ht="12.75" customHeight="1">
      <c r="Y217" s="85"/>
      <c r="AU217" s="85"/>
    </row>
    <row r="218" spans="25:47" ht="12.75" customHeight="1">
      <c r="Y218" s="85"/>
      <c r="AU218" s="85"/>
    </row>
    <row r="219" spans="25:47" ht="12.75" customHeight="1">
      <c r="Y219" s="85"/>
      <c r="AU219" s="85"/>
    </row>
    <row r="220" spans="25:47" ht="12.75" customHeight="1">
      <c r="Y220" s="85"/>
      <c r="AU220" s="85"/>
    </row>
    <row r="221" spans="25:47" ht="12.75" customHeight="1">
      <c r="Y221" s="85"/>
      <c r="AU221" s="85"/>
    </row>
    <row r="222" spans="25:47" ht="12.75" customHeight="1">
      <c r="Y222" s="85"/>
      <c r="AU222" s="85"/>
    </row>
    <row r="223" spans="25:47" ht="12.75" customHeight="1">
      <c r="Y223" s="85"/>
      <c r="AU223" s="85"/>
    </row>
    <row r="224" spans="25:47" ht="12.75" customHeight="1">
      <c r="Y224" s="85"/>
      <c r="AU224" s="85"/>
    </row>
    <row r="225" spans="25:47" ht="12.75" customHeight="1">
      <c r="Y225" s="85"/>
      <c r="AU225" s="85"/>
    </row>
    <row r="226" spans="25:47" ht="12.75" customHeight="1">
      <c r="Y226" s="85"/>
      <c r="AU226" s="85"/>
    </row>
    <row r="227" spans="25:47" ht="12.75" customHeight="1">
      <c r="Y227" s="85"/>
      <c r="AU227" s="85"/>
    </row>
    <row r="228" spans="25:47" ht="12.75" customHeight="1">
      <c r="Y228" s="85"/>
      <c r="AU228" s="85"/>
    </row>
    <row r="229" spans="25:47" ht="12.75" customHeight="1">
      <c r="Y229" s="85"/>
      <c r="AU229" s="85"/>
    </row>
    <row r="230" spans="25:47" ht="12.75" customHeight="1">
      <c r="Y230" s="85"/>
      <c r="AU230" s="85"/>
    </row>
    <row r="231" spans="25:47" ht="12.75" customHeight="1">
      <c r="Y231" s="85"/>
      <c r="AU231" s="85"/>
    </row>
    <row r="232" spans="25:47" ht="12.75" customHeight="1">
      <c r="Y232" s="85"/>
      <c r="AU232" s="85"/>
    </row>
    <row r="233" spans="25:47" ht="12.75" customHeight="1">
      <c r="Y233" s="85"/>
      <c r="AU233" s="85"/>
    </row>
    <row r="234" spans="25:47" ht="12.75" customHeight="1">
      <c r="Y234" s="85"/>
      <c r="AU234" s="85"/>
    </row>
    <row r="235" spans="25:47" ht="12.75" customHeight="1">
      <c r="Y235" s="85"/>
      <c r="AU235" s="85"/>
    </row>
    <row r="236" spans="25:47" ht="12.75" customHeight="1">
      <c r="Y236" s="85"/>
      <c r="AU236" s="85"/>
    </row>
    <row r="237" spans="25:47" ht="12.75" customHeight="1">
      <c r="Y237" s="85"/>
      <c r="AU237" s="85"/>
    </row>
    <row r="238" spans="25:47" ht="12.75" customHeight="1">
      <c r="Y238" s="85"/>
      <c r="AU238" s="85"/>
    </row>
    <row r="239" spans="25:47" ht="12.75" customHeight="1">
      <c r="Y239" s="85"/>
      <c r="AU239" s="85"/>
    </row>
    <row r="240" spans="25:47" ht="12.75" customHeight="1">
      <c r="Y240" s="85"/>
      <c r="AU240" s="85"/>
    </row>
    <row r="241" spans="25:47" ht="12.75" customHeight="1">
      <c r="Y241" s="85"/>
      <c r="AU241" s="85"/>
    </row>
    <row r="242" spans="25:47" ht="12.75" customHeight="1">
      <c r="Y242" s="85"/>
      <c r="AU242" s="85"/>
    </row>
    <row r="243" spans="25:47" ht="12.75" customHeight="1">
      <c r="Y243" s="85"/>
      <c r="AU243" s="85"/>
    </row>
    <row r="244" spans="25:47" ht="12.75" customHeight="1">
      <c r="Y244" s="85"/>
      <c r="AU244" s="85"/>
    </row>
    <row r="245" spans="25:47" ht="12.75" customHeight="1">
      <c r="Y245" s="85"/>
      <c r="AU245" s="85"/>
    </row>
    <row r="246" spans="25:47" ht="12.75" customHeight="1">
      <c r="Y246" s="85"/>
      <c r="AU246" s="85"/>
    </row>
    <row r="247" spans="25:47" ht="12.75" customHeight="1">
      <c r="Y247" s="85"/>
      <c r="AU247" s="85"/>
    </row>
    <row r="248" spans="25:47" ht="12.75" customHeight="1">
      <c r="Y248" s="85"/>
      <c r="AU248" s="85"/>
    </row>
    <row r="249" spans="25:47" ht="12.75" customHeight="1">
      <c r="Y249" s="85"/>
      <c r="AU249" s="85"/>
    </row>
    <row r="250" spans="25:47" ht="12.75" customHeight="1">
      <c r="Y250" s="85"/>
      <c r="AU250" s="85"/>
    </row>
    <row r="251" spans="25:47" ht="12.75" customHeight="1">
      <c r="Y251" s="85"/>
      <c r="AU251" s="85"/>
    </row>
    <row r="252" spans="25:47" ht="12.75" customHeight="1">
      <c r="Y252" s="85"/>
      <c r="AU252" s="85"/>
    </row>
    <row r="253" spans="25:47" ht="12.75" customHeight="1">
      <c r="Y253" s="85"/>
      <c r="AU253" s="85"/>
    </row>
    <row r="254" spans="25:47" ht="12.75" customHeight="1">
      <c r="Y254" s="85"/>
      <c r="AU254" s="85"/>
    </row>
    <row r="255" spans="25:47" ht="12.75" customHeight="1">
      <c r="Y255" s="85"/>
      <c r="AU255" s="85"/>
    </row>
    <row r="256" spans="25:47" ht="12.75" customHeight="1">
      <c r="Y256" s="85"/>
      <c r="AU256" s="85"/>
    </row>
    <row r="257" spans="25:47" ht="12.75" customHeight="1">
      <c r="Y257" s="85"/>
      <c r="AU257" s="85"/>
    </row>
    <row r="258" spans="25:47" ht="12.75" customHeight="1">
      <c r="Y258" s="85"/>
      <c r="AU258" s="85"/>
    </row>
    <row r="259" spans="25:47" ht="12.75" customHeight="1">
      <c r="Y259" s="85"/>
      <c r="AU259" s="85"/>
    </row>
    <row r="260" spans="25:47" ht="12.75" customHeight="1">
      <c r="Y260" s="85"/>
      <c r="AU260" s="85"/>
    </row>
    <row r="261" spans="25:47" ht="12.75" customHeight="1">
      <c r="Y261" s="85"/>
      <c r="AU261" s="85"/>
    </row>
    <row r="262" spans="25:47" ht="12.75" customHeight="1">
      <c r="Y262" s="85"/>
      <c r="AU262" s="85"/>
    </row>
    <row r="263" spans="25:47" ht="12.75" customHeight="1">
      <c r="Y263" s="85"/>
      <c r="AU263" s="85"/>
    </row>
    <row r="264" spans="25:47" ht="12.75" customHeight="1">
      <c r="Y264" s="85"/>
      <c r="AU264" s="85"/>
    </row>
    <row r="265" spans="25:47" ht="12.75" customHeight="1">
      <c r="Y265" s="85"/>
      <c r="AU265" s="85"/>
    </row>
    <row r="266" spans="25:47" ht="12.75" customHeight="1">
      <c r="Y266" s="85"/>
      <c r="AU266" s="85"/>
    </row>
    <row r="267" spans="25:47" ht="12.75" customHeight="1">
      <c r="Y267" s="85"/>
      <c r="AU267" s="85"/>
    </row>
    <row r="268" spans="25:47" ht="12.75" customHeight="1">
      <c r="Y268" s="85"/>
      <c r="AU268" s="85"/>
    </row>
    <row r="269" spans="25:47" ht="12.75" customHeight="1">
      <c r="Y269" s="85"/>
      <c r="AU269" s="85"/>
    </row>
    <row r="270" spans="25:47" ht="15.75" customHeight="1"/>
    <row r="271" spans="25:47" ht="15.75" customHeight="1"/>
    <row r="272" spans="25:4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13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AZ44:BA44"/>
    <mergeCell ref="BB44:BC44"/>
    <mergeCell ref="BD44:BE44"/>
    <mergeCell ref="BF44:BG44"/>
    <mergeCell ref="BI44:BJ44"/>
    <mergeCell ref="AB43:AC43"/>
    <mergeCell ref="AD43:AE43"/>
    <mergeCell ref="AF43:AG43"/>
    <mergeCell ref="AH43:AI43"/>
    <mergeCell ref="AJ43:AK43"/>
    <mergeCell ref="AM43:AN43"/>
    <mergeCell ref="AO43:AP43"/>
    <mergeCell ref="BK42:BL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BF42:BG42"/>
    <mergeCell ref="BI42:BJ42"/>
    <mergeCell ref="C42:N42"/>
    <mergeCell ref="O42:P42"/>
    <mergeCell ref="Q42:R42"/>
    <mergeCell ref="S42:T42"/>
    <mergeCell ref="U42:V42"/>
    <mergeCell ref="W42:X42"/>
    <mergeCell ref="Z42:AA42"/>
    <mergeCell ref="BF43:BG43"/>
    <mergeCell ref="BI43:BJ43"/>
    <mergeCell ref="AB42:AC42"/>
    <mergeCell ref="AD42:AE42"/>
    <mergeCell ref="AF42:AG42"/>
    <mergeCell ref="AH42:AI42"/>
    <mergeCell ref="AJ42:AK42"/>
    <mergeCell ref="AM42:AN42"/>
    <mergeCell ref="AO42:AP42"/>
    <mergeCell ref="C43:N43"/>
    <mergeCell ref="O43:P43"/>
    <mergeCell ref="Q43:R43"/>
    <mergeCell ref="S43:T43"/>
    <mergeCell ref="U43:V43"/>
    <mergeCell ref="W43:X43"/>
    <mergeCell ref="Z43:AA43"/>
    <mergeCell ref="BK43:BL43"/>
    <mergeCell ref="BM43:BN43"/>
    <mergeCell ref="BO43:BP43"/>
    <mergeCell ref="BQ43:BR43"/>
    <mergeCell ref="BO44:BP44"/>
    <mergeCell ref="BQ44:BR44"/>
    <mergeCell ref="C44:N44"/>
    <mergeCell ref="O44:P44"/>
    <mergeCell ref="Q44:R44"/>
    <mergeCell ref="S44:T44"/>
    <mergeCell ref="U44:V44"/>
    <mergeCell ref="W44:X44"/>
    <mergeCell ref="Z44:AA44"/>
    <mergeCell ref="AQ43:AR43"/>
    <mergeCell ref="AS43:AT43"/>
    <mergeCell ref="AV43:AW43"/>
    <mergeCell ref="AX43:AY43"/>
    <mergeCell ref="AZ43:BA43"/>
    <mergeCell ref="BB43:BC43"/>
    <mergeCell ref="BD43:BE43"/>
    <mergeCell ref="BK44:BL44"/>
    <mergeCell ref="BM44:BN44"/>
    <mergeCell ref="AV44:AW44"/>
    <mergeCell ref="AX44:AY44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J36:AK36"/>
    <mergeCell ref="AM36:AN36"/>
    <mergeCell ref="AO36:AP36"/>
    <mergeCell ref="BQ36:BR36"/>
    <mergeCell ref="BF38:BG38"/>
    <mergeCell ref="BI38:BJ38"/>
    <mergeCell ref="BK38:BL38"/>
    <mergeCell ref="BM38:BN38"/>
    <mergeCell ref="BO38:BP38"/>
    <mergeCell ref="BQ38:BR38"/>
    <mergeCell ref="BO39:BP39"/>
    <mergeCell ref="Q29:R33"/>
    <mergeCell ref="S29:T33"/>
    <mergeCell ref="Q35:R35"/>
    <mergeCell ref="S35:T35"/>
    <mergeCell ref="U35:V35"/>
    <mergeCell ref="W35:X35"/>
    <mergeCell ref="Z35:AA35"/>
    <mergeCell ref="Z29:AA33"/>
    <mergeCell ref="AB37:AC37"/>
    <mergeCell ref="AD37:AE37"/>
    <mergeCell ref="AF37:AG37"/>
    <mergeCell ref="AH37:AI37"/>
    <mergeCell ref="AJ37:AK37"/>
    <mergeCell ref="AB39:AC39"/>
    <mergeCell ref="AD39:AE39"/>
    <mergeCell ref="AF39:AG39"/>
    <mergeCell ref="AH39:AI39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C37:N37"/>
    <mergeCell ref="O37:P37"/>
    <mergeCell ref="Q37:R37"/>
    <mergeCell ref="S37:T37"/>
    <mergeCell ref="U37:V37"/>
    <mergeCell ref="W37:X37"/>
    <mergeCell ref="Z37:AA37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J39:AK39"/>
    <mergeCell ref="AM39:AN39"/>
    <mergeCell ref="AO39:AP39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BK40:BL40"/>
    <mergeCell ref="BM40:BN40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BO40:BP40"/>
    <mergeCell ref="BQ40:BR40"/>
    <mergeCell ref="BO41:BP41"/>
    <mergeCell ref="BQ41:BR41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AV40:AW40"/>
    <mergeCell ref="AX40:AY40"/>
    <mergeCell ref="AZ40:BA40"/>
    <mergeCell ref="BB40:BC40"/>
    <mergeCell ref="BD40:BE40"/>
    <mergeCell ref="C41:N41"/>
    <mergeCell ref="O41:P41"/>
    <mergeCell ref="Q41:R41"/>
    <mergeCell ref="S41:T41"/>
    <mergeCell ref="U41:V41"/>
    <mergeCell ref="W41:X41"/>
    <mergeCell ref="Z41:AA41"/>
    <mergeCell ref="AQ44:AR44"/>
    <mergeCell ref="AS44:AT44"/>
    <mergeCell ref="AB44:AC44"/>
    <mergeCell ref="AD44:AE44"/>
    <mergeCell ref="AF44:AG44"/>
    <mergeCell ref="AH44:AI44"/>
    <mergeCell ref="AJ44:AK44"/>
    <mergeCell ref="AM44:AN44"/>
    <mergeCell ref="AO44:AP44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Z46:AA46"/>
    <mergeCell ref="AB46:AC46"/>
    <mergeCell ref="AD46:AE46"/>
    <mergeCell ref="AF46:AG46"/>
    <mergeCell ref="AH46:AI46"/>
    <mergeCell ref="AJ46:AK46"/>
    <mergeCell ref="AM46:AN46"/>
    <mergeCell ref="AO46:AP46"/>
    <mergeCell ref="AQ46:AR46"/>
    <mergeCell ref="AS46:AT46"/>
    <mergeCell ref="AV46:AW46"/>
    <mergeCell ref="AX46:AY46"/>
    <mergeCell ref="AS47:AT47"/>
    <mergeCell ref="AV47:AW47"/>
    <mergeCell ref="AX47:AY47"/>
    <mergeCell ref="AZ46:BA46"/>
    <mergeCell ref="BB46:BC46"/>
    <mergeCell ref="AZ47:BA47"/>
    <mergeCell ref="BB47:BC47"/>
    <mergeCell ref="BD46:BE46"/>
    <mergeCell ref="BF46:BG46"/>
    <mergeCell ref="BD47:BE47"/>
    <mergeCell ref="BF47:BG47"/>
    <mergeCell ref="BI46:BJ46"/>
    <mergeCell ref="BK46:BL46"/>
    <mergeCell ref="BI47:BJ47"/>
    <mergeCell ref="BK47:BL47"/>
    <mergeCell ref="BM46:BN46"/>
    <mergeCell ref="BO46:BP46"/>
    <mergeCell ref="BM47:BN47"/>
    <mergeCell ref="BO47:BP47"/>
    <mergeCell ref="BQ47:BR47"/>
    <mergeCell ref="A45:BR45"/>
    <mergeCell ref="O46:P46"/>
    <mergeCell ref="Q46:R46"/>
    <mergeCell ref="S46:T46"/>
    <mergeCell ref="U46:V46"/>
    <mergeCell ref="W46:X46"/>
    <mergeCell ref="BQ46:BR46"/>
    <mergeCell ref="C46:N46"/>
    <mergeCell ref="C47:N47"/>
    <mergeCell ref="O47:P47"/>
    <mergeCell ref="Q47:R47"/>
    <mergeCell ref="S47:T47"/>
    <mergeCell ref="U47:V47"/>
    <mergeCell ref="W47:X47"/>
    <mergeCell ref="AO47:AP47"/>
    <mergeCell ref="AQ47:AR47"/>
    <mergeCell ref="Z47:AA47"/>
    <mergeCell ref="AB47:AC47"/>
    <mergeCell ref="AD47:AE47"/>
    <mergeCell ref="AF47:AG47"/>
    <mergeCell ref="AQ49:AR49"/>
    <mergeCell ref="AS49:AT49"/>
    <mergeCell ref="AB49:AC49"/>
    <mergeCell ref="AD49:AE49"/>
    <mergeCell ref="AF49:AG49"/>
    <mergeCell ref="AH49:AI49"/>
    <mergeCell ref="AJ49:AK49"/>
    <mergeCell ref="AM49:AN49"/>
    <mergeCell ref="AO49:AP49"/>
    <mergeCell ref="AH47:AI47"/>
    <mergeCell ref="AJ47:AK47"/>
    <mergeCell ref="AM47:AN47"/>
    <mergeCell ref="AB48:AC48"/>
    <mergeCell ref="AD48:AE48"/>
    <mergeCell ref="AF48:AG48"/>
    <mergeCell ref="AH48:AI48"/>
    <mergeCell ref="AJ48:AK48"/>
    <mergeCell ref="AM48:AN48"/>
    <mergeCell ref="BF48:BG48"/>
    <mergeCell ref="BI48:BJ48"/>
    <mergeCell ref="BK48:BL48"/>
    <mergeCell ref="BM48:BN48"/>
    <mergeCell ref="BO48:BP48"/>
    <mergeCell ref="BQ48:BR48"/>
    <mergeCell ref="BO49:BP49"/>
    <mergeCell ref="BQ49:BR49"/>
    <mergeCell ref="AV48:AW48"/>
    <mergeCell ref="AX48:AY48"/>
    <mergeCell ref="AZ48:BA48"/>
    <mergeCell ref="BB48:BC48"/>
    <mergeCell ref="BD48:BE48"/>
    <mergeCell ref="BK49:BL49"/>
    <mergeCell ref="BM49:BN49"/>
    <mergeCell ref="AV49:AW49"/>
    <mergeCell ref="AX49:AY49"/>
    <mergeCell ref="AZ49:BA49"/>
    <mergeCell ref="BB49:BC49"/>
    <mergeCell ref="BD49:BE49"/>
    <mergeCell ref="BF49:BG49"/>
    <mergeCell ref="BI49:BJ49"/>
    <mergeCell ref="C48:N48"/>
    <mergeCell ref="O48:P48"/>
    <mergeCell ref="Q48:R48"/>
    <mergeCell ref="S48:T48"/>
    <mergeCell ref="U48:V48"/>
    <mergeCell ref="W48:X48"/>
    <mergeCell ref="Z48:AA48"/>
    <mergeCell ref="AQ48:AR48"/>
    <mergeCell ref="AS48:AT48"/>
    <mergeCell ref="AO48:AP48"/>
    <mergeCell ref="C49:N49"/>
    <mergeCell ref="O49:P49"/>
    <mergeCell ref="Q49:R49"/>
    <mergeCell ref="S49:T49"/>
    <mergeCell ref="U49:V49"/>
    <mergeCell ref="W49:X49"/>
    <mergeCell ref="Z49:AA49"/>
    <mergeCell ref="AQ51:AR51"/>
    <mergeCell ref="AS51:AT51"/>
    <mergeCell ref="AB50:AC50"/>
    <mergeCell ref="AD50:AE50"/>
    <mergeCell ref="AF50:AG50"/>
    <mergeCell ref="AH50:AI50"/>
    <mergeCell ref="AJ50:AK50"/>
    <mergeCell ref="AM50:AN50"/>
    <mergeCell ref="AO50:AP50"/>
    <mergeCell ref="C50:N50"/>
    <mergeCell ref="O50:P50"/>
    <mergeCell ref="Q50:R50"/>
    <mergeCell ref="S50:T50"/>
    <mergeCell ref="U50:V50"/>
    <mergeCell ref="W50:X50"/>
    <mergeCell ref="Z50:AA50"/>
    <mergeCell ref="C51:N51"/>
    <mergeCell ref="O51:P51"/>
    <mergeCell ref="Q51:R51"/>
    <mergeCell ref="S51:T51"/>
    <mergeCell ref="U51:V51"/>
    <mergeCell ref="W51:X51"/>
    <mergeCell ref="Z51:AA51"/>
    <mergeCell ref="AB51:AC51"/>
    <mergeCell ref="AD51:AE51"/>
    <mergeCell ref="AF51:AG51"/>
    <mergeCell ref="Z53:AA53"/>
    <mergeCell ref="AB53:AC53"/>
    <mergeCell ref="AD53:AE53"/>
    <mergeCell ref="AF53:AG53"/>
    <mergeCell ref="AH53:AI53"/>
    <mergeCell ref="AJ53:AK53"/>
    <mergeCell ref="AV51:AW51"/>
    <mergeCell ref="AX51:AY51"/>
    <mergeCell ref="AZ51:BA51"/>
    <mergeCell ref="AM53:AN53"/>
    <mergeCell ref="AH51:AI51"/>
    <mergeCell ref="AJ51:AK51"/>
    <mergeCell ref="AM51:AN51"/>
    <mergeCell ref="AO51:AP51"/>
    <mergeCell ref="AB55:AC55"/>
    <mergeCell ref="AD55:AE55"/>
    <mergeCell ref="AF55:AG55"/>
    <mergeCell ref="AH55:AI55"/>
    <mergeCell ref="AJ55:AK55"/>
    <mergeCell ref="AM55:AN55"/>
    <mergeCell ref="AO55:AP55"/>
    <mergeCell ref="A52:BR52"/>
    <mergeCell ref="BI53:BJ53"/>
    <mergeCell ref="BK53:BL53"/>
    <mergeCell ref="AS53:AT53"/>
    <mergeCell ref="AV53:AW53"/>
    <mergeCell ref="AX53:AY53"/>
    <mergeCell ref="AZ53:BA53"/>
    <mergeCell ref="BB53:BC53"/>
    <mergeCell ref="BD53:BE53"/>
    <mergeCell ref="BF53:BG53"/>
    <mergeCell ref="C53:N53"/>
    <mergeCell ref="O53:P53"/>
    <mergeCell ref="Q53:R53"/>
    <mergeCell ref="S53:T53"/>
    <mergeCell ref="U53:V53"/>
    <mergeCell ref="W53:X53"/>
    <mergeCell ref="BO53:BP53"/>
    <mergeCell ref="O60:P60"/>
    <mergeCell ref="Q60:R60"/>
    <mergeCell ref="S60:T60"/>
    <mergeCell ref="U60:V60"/>
    <mergeCell ref="W60:X60"/>
    <mergeCell ref="Z60:AA60"/>
    <mergeCell ref="A61:BR61"/>
    <mergeCell ref="C60:N60"/>
    <mergeCell ref="C62:N62"/>
    <mergeCell ref="O62:P62"/>
    <mergeCell ref="Q62:R62"/>
    <mergeCell ref="S62:T62"/>
    <mergeCell ref="U62:V62"/>
    <mergeCell ref="W62:X62"/>
    <mergeCell ref="BK60:BL60"/>
    <mergeCell ref="BM60:BN60"/>
    <mergeCell ref="BO60:BP60"/>
    <mergeCell ref="BQ60:BR60"/>
    <mergeCell ref="Z62:AA62"/>
    <mergeCell ref="AD62:AE62"/>
    <mergeCell ref="AF62:AG62"/>
    <mergeCell ref="AH62:AI62"/>
    <mergeCell ref="AJ62:AK62"/>
    <mergeCell ref="AM62:AN62"/>
    <mergeCell ref="H67:AG67"/>
    <mergeCell ref="AH67:AK67"/>
    <mergeCell ref="AL67:AP67"/>
    <mergeCell ref="AQ67:AY67"/>
    <mergeCell ref="B69:U69"/>
    <mergeCell ref="AD69:BP69"/>
    <mergeCell ref="W64:AJ64"/>
    <mergeCell ref="H65:AG65"/>
    <mergeCell ref="AH65:AK65"/>
    <mergeCell ref="AL65:AP65"/>
    <mergeCell ref="AQ65:AY65"/>
    <mergeCell ref="H66:AG66"/>
    <mergeCell ref="AH66:AK66"/>
    <mergeCell ref="BA64:BL64"/>
    <mergeCell ref="BA65:BJ65"/>
    <mergeCell ref="BK65:BQ65"/>
    <mergeCell ref="BA66:BJ66"/>
    <mergeCell ref="BK66:BQ66"/>
    <mergeCell ref="BA67:BJ67"/>
    <mergeCell ref="BK67:BQ67"/>
    <mergeCell ref="AL66:AP66"/>
    <mergeCell ref="AQ66:AY66"/>
    <mergeCell ref="AB60:AC60"/>
    <mergeCell ref="AD60:AE60"/>
    <mergeCell ref="AF60:AG60"/>
    <mergeCell ref="AH60:AI60"/>
    <mergeCell ref="AJ60:AK60"/>
    <mergeCell ref="AM60:AN60"/>
    <mergeCell ref="AO60:AP60"/>
    <mergeCell ref="BF60:BG60"/>
    <mergeCell ref="BI60:BJ60"/>
    <mergeCell ref="AQ60:AR60"/>
    <mergeCell ref="AS60:AT60"/>
    <mergeCell ref="AV60:AW60"/>
    <mergeCell ref="AX60:AY60"/>
    <mergeCell ref="AZ60:BA60"/>
    <mergeCell ref="BB60:BC60"/>
    <mergeCell ref="BD60:BE60"/>
    <mergeCell ref="C63:N63"/>
    <mergeCell ref="O63:P63"/>
    <mergeCell ref="Q63:R63"/>
    <mergeCell ref="S63:T63"/>
    <mergeCell ref="U63:V63"/>
    <mergeCell ref="W63:X63"/>
    <mergeCell ref="Z63:AA63"/>
    <mergeCell ref="AO62:AP62"/>
    <mergeCell ref="AQ62:AR62"/>
    <mergeCell ref="AB62:AC62"/>
    <mergeCell ref="AQ63:AR63"/>
    <mergeCell ref="AB63:AC63"/>
    <mergeCell ref="AD63:AE63"/>
    <mergeCell ref="AF63:AG63"/>
    <mergeCell ref="AH63:AI63"/>
    <mergeCell ref="AJ63:AK63"/>
    <mergeCell ref="AM63:AN63"/>
    <mergeCell ref="AO63:AP63"/>
    <mergeCell ref="AS62:AT62"/>
    <mergeCell ref="AV62:AW62"/>
    <mergeCell ref="AX62:AY62"/>
    <mergeCell ref="AZ62:BA62"/>
    <mergeCell ref="BB62:BC62"/>
    <mergeCell ref="BO63:BP63"/>
    <mergeCell ref="BQ63:BR63"/>
    <mergeCell ref="BD62:BE62"/>
    <mergeCell ref="BF62:BG62"/>
    <mergeCell ref="BI62:BJ62"/>
    <mergeCell ref="BK62:BL62"/>
    <mergeCell ref="BM62:BN62"/>
    <mergeCell ref="BO62:BP62"/>
    <mergeCell ref="BQ62:BR62"/>
    <mergeCell ref="AV63:AW63"/>
    <mergeCell ref="AX63:AY63"/>
    <mergeCell ref="AZ63:BA63"/>
    <mergeCell ref="BB63:BC63"/>
    <mergeCell ref="BD63:BE63"/>
    <mergeCell ref="BF63:BG63"/>
    <mergeCell ref="BI63:BJ63"/>
    <mergeCell ref="BK63:BL63"/>
    <mergeCell ref="BM63:BN63"/>
    <mergeCell ref="AS63:AT63"/>
    <mergeCell ref="BF50:BG50"/>
    <mergeCell ref="BI50:BJ50"/>
    <mergeCell ref="BK50:BL50"/>
    <mergeCell ref="BM50:BN50"/>
    <mergeCell ref="BO50:BP50"/>
    <mergeCell ref="BQ50:BR50"/>
    <mergeCell ref="AQ50:AR50"/>
    <mergeCell ref="AS50:AT50"/>
    <mergeCell ref="AV50:AW50"/>
    <mergeCell ref="AX50:AY50"/>
    <mergeCell ref="AZ50:BA50"/>
    <mergeCell ref="BB50:BC50"/>
    <mergeCell ref="BD50:BE50"/>
    <mergeCell ref="BM51:BN51"/>
    <mergeCell ref="BO51:BP51"/>
    <mergeCell ref="BQ51:BR51"/>
    <mergeCell ref="BM53:BN53"/>
    <mergeCell ref="BK55:BL55"/>
    <mergeCell ref="BM55:BN55"/>
    <mergeCell ref="BK54:BL54"/>
    <mergeCell ref="BM54:BN54"/>
    <mergeCell ref="BO54:BP54"/>
    <mergeCell ref="BQ54:BR54"/>
    <mergeCell ref="BO55:BP55"/>
    <mergeCell ref="BQ55:BR55"/>
    <mergeCell ref="BQ53:BR53"/>
    <mergeCell ref="BI55:BJ55"/>
    <mergeCell ref="AO53:AP53"/>
    <mergeCell ref="AQ53:AR53"/>
    <mergeCell ref="BI54:BJ54"/>
    <mergeCell ref="AQ55:AR55"/>
    <mergeCell ref="AS55:AT55"/>
    <mergeCell ref="BF51:BG51"/>
    <mergeCell ref="BI51:BJ51"/>
    <mergeCell ref="BK51:BL51"/>
    <mergeCell ref="BB51:BC51"/>
    <mergeCell ref="BD51:BE51"/>
    <mergeCell ref="BF54:BG54"/>
    <mergeCell ref="AV54:AW54"/>
    <mergeCell ref="AX54:AY54"/>
    <mergeCell ref="AZ54:BA54"/>
    <mergeCell ref="BB54:BC54"/>
    <mergeCell ref="BD54:BE54"/>
    <mergeCell ref="AV55:AW55"/>
    <mergeCell ref="AX55:AY55"/>
    <mergeCell ref="AZ55:BA55"/>
    <mergeCell ref="BB55:BC55"/>
    <mergeCell ref="BD55:BE55"/>
    <mergeCell ref="BF55:BG55"/>
    <mergeCell ref="C54:N54"/>
    <mergeCell ref="O54:P54"/>
    <mergeCell ref="Q54:R54"/>
    <mergeCell ref="S54:T54"/>
    <mergeCell ref="U54:V54"/>
    <mergeCell ref="W54:X54"/>
    <mergeCell ref="Z54:AA54"/>
    <mergeCell ref="AQ54:AR54"/>
    <mergeCell ref="AS54:AT54"/>
    <mergeCell ref="AB54:AC54"/>
    <mergeCell ref="AD54:AE54"/>
    <mergeCell ref="AF54:AG54"/>
    <mergeCell ref="AH54:AI54"/>
    <mergeCell ref="AJ54:AK54"/>
    <mergeCell ref="AM54:AN54"/>
    <mergeCell ref="AO54:AP54"/>
    <mergeCell ref="C55:N55"/>
    <mergeCell ref="O55:P55"/>
    <mergeCell ref="Q55:R55"/>
    <mergeCell ref="S55:T55"/>
    <mergeCell ref="U55:V55"/>
    <mergeCell ref="W55:X55"/>
    <mergeCell ref="Z55:AA55"/>
    <mergeCell ref="O56:P56"/>
    <mergeCell ref="Q56:R56"/>
    <mergeCell ref="S56:T56"/>
    <mergeCell ref="U56:V56"/>
    <mergeCell ref="W56:X56"/>
    <mergeCell ref="Z56:AA56"/>
    <mergeCell ref="A57:BR57"/>
    <mergeCell ref="C56:N56"/>
    <mergeCell ref="C58:N58"/>
    <mergeCell ref="O58:P58"/>
    <mergeCell ref="Q58:R58"/>
    <mergeCell ref="S58:T58"/>
    <mergeCell ref="U58:V58"/>
    <mergeCell ref="W58:X58"/>
    <mergeCell ref="AS59:AT59"/>
    <mergeCell ref="AV59:AW59"/>
    <mergeCell ref="AB59:AC59"/>
    <mergeCell ref="AD59:AE59"/>
    <mergeCell ref="AF59:AG59"/>
    <mergeCell ref="AH59:AI59"/>
    <mergeCell ref="AJ59:AK59"/>
    <mergeCell ref="AO59:AP59"/>
    <mergeCell ref="AQ59:AR59"/>
    <mergeCell ref="BM59:BN59"/>
    <mergeCell ref="BO59:BP59"/>
    <mergeCell ref="AX59:AY59"/>
    <mergeCell ref="AZ59:BA59"/>
    <mergeCell ref="BB59:BC59"/>
    <mergeCell ref="BD59:BE59"/>
    <mergeCell ref="BF59:BG59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BM56:BN56"/>
    <mergeCell ref="BO56:BP56"/>
    <mergeCell ref="BQ56:BR56"/>
    <mergeCell ref="AQ56:AR56"/>
    <mergeCell ref="AS56:AT56"/>
    <mergeCell ref="AV56:AW56"/>
    <mergeCell ref="AX56:AY56"/>
    <mergeCell ref="AZ56:BA56"/>
    <mergeCell ref="BB56:BC56"/>
    <mergeCell ref="BD56:BE56"/>
    <mergeCell ref="BK56:BL56"/>
    <mergeCell ref="BQ58:BR58"/>
    <mergeCell ref="BQ59:BR59"/>
    <mergeCell ref="AO58:AP58"/>
    <mergeCell ref="AQ58:AR58"/>
    <mergeCell ref="AS58:AT58"/>
    <mergeCell ref="AV58:AW58"/>
    <mergeCell ref="AX58:AY58"/>
    <mergeCell ref="AZ58:BA58"/>
    <mergeCell ref="BB58:BC58"/>
    <mergeCell ref="BD58:BE58"/>
    <mergeCell ref="BF58:BG58"/>
    <mergeCell ref="BI59:BJ59"/>
    <mergeCell ref="BK59:BL59"/>
    <mergeCell ref="BI58:BJ58"/>
    <mergeCell ref="BK58:BL58"/>
    <mergeCell ref="C59:N59"/>
    <mergeCell ref="O59:P59"/>
    <mergeCell ref="Q59:R59"/>
    <mergeCell ref="S59:T59"/>
    <mergeCell ref="U59:V59"/>
    <mergeCell ref="W59:X59"/>
    <mergeCell ref="Z59:AA59"/>
    <mergeCell ref="BM58:BN58"/>
    <mergeCell ref="BO58:BP58"/>
    <mergeCell ref="Z58:AA58"/>
    <mergeCell ref="AB58:AC58"/>
    <mergeCell ref="AD58:AE58"/>
    <mergeCell ref="AF58:AG58"/>
    <mergeCell ref="AH58:AI58"/>
    <mergeCell ref="AJ58:AK58"/>
    <mergeCell ref="AM58:AN58"/>
  </mergeCells>
  <pageMargins left="0" right="0" top="0" bottom="0" header="0" footer="0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R998"/>
  <sheetViews>
    <sheetView topLeftCell="A4" zoomScale="60" zoomScaleNormal="60" workbookViewId="0">
      <selection activeCell="AX21" sqref="AX21:AX22"/>
    </sheetView>
  </sheetViews>
  <sheetFormatPr defaultColWidth="14.42578125" defaultRowHeight="15" customHeight="1"/>
  <cols>
    <col min="1" max="1" width="3.7109375" style="4" customWidth="1"/>
    <col min="2" max="2" width="8.14062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5.57031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1406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7.140625" style="4" customWidth="1"/>
    <col min="71" max="16384" width="14.42578125" style="4"/>
  </cols>
  <sheetData>
    <row r="1" spans="1:70" ht="18.75" customHeight="1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7"/>
      <c r="S1" s="7"/>
      <c r="T1" s="7"/>
      <c r="U1" s="7"/>
      <c r="V1" s="7"/>
      <c r="W1" s="7"/>
      <c r="X1" s="7"/>
      <c r="Y1" s="9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9"/>
      <c r="AV1" s="7"/>
      <c r="AW1" s="10" t="s">
        <v>1</v>
      </c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7"/>
      <c r="BJ1" s="7"/>
      <c r="BK1" s="7"/>
      <c r="BL1" s="7"/>
      <c r="BM1" s="12"/>
      <c r="BN1" s="8"/>
      <c r="BO1" s="1"/>
      <c r="BP1" s="1"/>
      <c r="BQ1" s="1"/>
    </row>
    <row r="2" spans="1:70" ht="21.75" customHeight="1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9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9"/>
      <c r="AV2" s="7"/>
      <c r="AW2" s="196" t="s">
        <v>2</v>
      </c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7"/>
      <c r="BJ2" s="7"/>
      <c r="BK2" s="7"/>
      <c r="BL2" s="7"/>
      <c r="BM2" s="12"/>
      <c r="BN2" s="8"/>
      <c r="BO2" s="1"/>
      <c r="BP2" s="1"/>
      <c r="BQ2" s="1"/>
    </row>
    <row r="3" spans="1:70" ht="20.2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13" t="s">
        <v>3</v>
      </c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7"/>
      <c r="BJ4" s="7"/>
      <c r="BK4" s="7"/>
      <c r="BL4" s="7"/>
      <c r="BM4" s="12"/>
      <c r="BN4" s="8"/>
      <c r="BO4" s="1"/>
      <c r="BP4" s="1"/>
      <c r="BQ4" s="1"/>
    </row>
    <row r="5" spans="1:70" ht="18.7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3" t="s">
        <v>4</v>
      </c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7"/>
      <c r="BJ5" s="7"/>
      <c r="BK5" s="7"/>
      <c r="BL5" s="7"/>
      <c r="BM5" s="12"/>
      <c r="BN5" s="8"/>
      <c r="BO5" s="1"/>
      <c r="BP5" s="1"/>
      <c r="BQ5" s="1"/>
    </row>
    <row r="6" spans="1:70" ht="15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4" t="s">
        <v>5</v>
      </c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12"/>
      <c r="BN6" s="8"/>
      <c r="BO6" s="1"/>
      <c r="BP6" s="1"/>
      <c r="BQ6" s="1"/>
    </row>
    <row r="7" spans="1:70" ht="15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12"/>
      <c r="BN7" s="8"/>
      <c r="BO7" s="1"/>
      <c r="BP7" s="1"/>
      <c r="BQ7" s="1"/>
    </row>
    <row r="8" spans="1:70" ht="15.75" customHeight="1">
      <c r="A8" s="1"/>
      <c r="B8" s="19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8"/>
      <c r="O8" s="8"/>
      <c r="P8" s="8"/>
      <c r="Q8" s="8"/>
      <c r="R8" s="1"/>
      <c r="S8" s="12"/>
      <c r="T8" s="12"/>
      <c r="U8" s="12"/>
      <c r="V8" s="12"/>
      <c r="W8" s="12"/>
      <c r="X8" s="12"/>
      <c r="Y8" s="3"/>
      <c r="Z8" s="12"/>
      <c r="AA8" s="12"/>
      <c r="AB8" s="12"/>
      <c r="AC8" s="12" t="s">
        <v>6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3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8"/>
      <c r="BN8" s="8"/>
      <c r="BO8" s="1"/>
      <c r="BP8" s="1"/>
      <c r="BQ8" s="1"/>
    </row>
    <row r="9" spans="1:70" ht="15.75" customHeight="1">
      <c r="A9" s="1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8"/>
      <c r="O9" s="8"/>
      <c r="P9" s="8"/>
      <c r="Q9" s="8"/>
      <c r="R9" s="15"/>
      <c r="S9" s="15"/>
      <c r="T9" s="15"/>
      <c r="U9" s="15"/>
      <c r="V9" s="15"/>
      <c r="W9" s="15"/>
      <c r="X9" s="15"/>
      <c r="Y9" s="9"/>
      <c r="Z9" s="15"/>
      <c r="AA9" s="15"/>
      <c r="AB9" s="15"/>
      <c r="AC9" s="1" t="s">
        <v>7</v>
      </c>
      <c r="AD9" s="1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6"/>
      <c r="AV9" s="1"/>
      <c r="AW9" s="1"/>
      <c r="AX9" s="1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8"/>
      <c r="BN9" s="8"/>
      <c r="BO9" s="1"/>
      <c r="BP9" s="1"/>
      <c r="BQ9" s="1"/>
    </row>
    <row r="10" spans="1:70" ht="15.75" customHeight="1">
      <c r="A10" s="1"/>
      <c r="B10" s="198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5"/>
      <c r="O10" s="15"/>
      <c r="P10" s="15"/>
      <c r="Q10" s="15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"/>
      <c r="AD10" s="12"/>
      <c r="AE10" s="1"/>
      <c r="AF10" s="12" t="s">
        <v>8</v>
      </c>
      <c r="AG10" s="1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70" ht="23.25" customHeight="1">
      <c r="A11" s="1"/>
      <c r="B11" s="198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"/>
      <c r="O11" s="8"/>
      <c r="P11" s="8"/>
      <c r="Q11" s="8"/>
      <c r="R11" s="1"/>
      <c r="S11" s="17"/>
      <c r="T11" s="17"/>
      <c r="U11" s="17"/>
      <c r="V11" s="17"/>
      <c r="W11" s="17"/>
      <c r="X11" s="17"/>
      <c r="Y11" s="18"/>
      <c r="Z11" s="17"/>
      <c r="AA11" s="17"/>
      <c r="AB11" s="12" t="s">
        <v>245</v>
      </c>
      <c r="AC11" s="12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8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8"/>
      <c r="BN11" s="8"/>
      <c r="BO11" s="1"/>
      <c r="BP11" s="1"/>
      <c r="BQ11" s="1"/>
    </row>
    <row r="12" spans="1:70" ht="23.25" customHeight="1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8"/>
      <c r="P12" s="8"/>
      <c r="Q12" s="8"/>
      <c r="R12" s="1"/>
      <c r="S12" s="17"/>
      <c r="T12" s="17"/>
      <c r="U12" s="17"/>
      <c r="V12" s="17"/>
      <c r="W12" s="17"/>
      <c r="X12" s="17"/>
      <c r="Y12" s="18"/>
      <c r="Z12" s="17"/>
      <c r="AA12" s="17"/>
      <c r="AB12" s="12" t="s">
        <v>247</v>
      </c>
      <c r="AC12" s="1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8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8"/>
      <c r="BN12" s="8"/>
      <c r="BO12" s="1"/>
      <c r="BP12" s="1"/>
      <c r="BQ12" s="1"/>
    </row>
    <row r="13" spans="1:70" ht="23.25" customHeight="1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13</v>
      </c>
      <c r="AC13" s="1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70" ht="17.25" customHeight="1">
      <c r="A14" s="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8"/>
      <c r="O14" s="8"/>
      <c r="P14" s="8"/>
      <c r="Q14" s="8"/>
      <c r="R14" s="1"/>
      <c r="S14" s="12"/>
      <c r="T14" s="12"/>
      <c r="U14" s="12"/>
      <c r="V14" s="12"/>
      <c r="W14" s="12"/>
      <c r="X14" s="12"/>
      <c r="Y14" s="3"/>
      <c r="Z14" s="12"/>
      <c r="AA14" s="12"/>
      <c r="AB14" s="12" t="s">
        <v>16</v>
      </c>
      <c r="AC14" s="1"/>
      <c r="AD14" s="12"/>
      <c r="AE14" s="1"/>
      <c r="AF14" s="1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3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8"/>
      <c r="BN14" s="8"/>
      <c r="BO14" s="1"/>
      <c r="BP14" s="1"/>
      <c r="BQ14" s="1"/>
    </row>
    <row r="15" spans="1:70" ht="15.75" customHeigh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8"/>
      <c r="O15" s="8"/>
      <c r="P15" s="8"/>
      <c r="Q15" s="8"/>
      <c r="R15" s="7"/>
      <c r="S15" s="7"/>
      <c r="T15" s="7"/>
      <c r="U15" s="7"/>
      <c r="V15" s="7"/>
      <c r="W15" s="7"/>
      <c r="X15" s="7"/>
      <c r="Y15" s="9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8"/>
      <c r="BN15" s="8"/>
      <c r="BO15" s="1"/>
      <c r="BP15" s="1"/>
      <c r="BQ15" s="1"/>
      <c r="BR15" s="1"/>
    </row>
    <row r="16" spans="1:70" ht="15.7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99" t="s">
        <v>19</v>
      </c>
      <c r="N16" s="189" t="s">
        <v>21</v>
      </c>
      <c r="O16" s="190"/>
      <c r="P16" s="190"/>
      <c r="Q16" s="190"/>
      <c r="R16" s="191"/>
      <c r="S16" s="189" t="s">
        <v>22</v>
      </c>
      <c r="T16" s="190"/>
      <c r="U16" s="190"/>
      <c r="V16" s="191"/>
      <c r="W16" s="189" t="s">
        <v>23</v>
      </c>
      <c r="X16" s="190"/>
      <c r="Y16" s="190"/>
      <c r="Z16" s="191"/>
      <c r="AA16" s="189" t="s">
        <v>24</v>
      </c>
      <c r="AB16" s="190"/>
      <c r="AC16" s="190"/>
      <c r="AD16" s="190"/>
      <c r="AE16" s="191"/>
      <c r="AF16" s="189" t="s">
        <v>25</v>
      </c>
      <c r="AG16" s="190"/>
      <c r="AH16" s="190"/>
      <c r="AI16" s="192"/>
      <c r="AJ16" s="193" t="s">
        <v>26</v>
      </c>
      <c r="AK16" s="190"/>
      <c r="AL16" s="190"/>
      <c r="AM16" s="191"/>
      <c r="AN16" s="189" t="s">
        <v>27</v>
      </c>
      <c r="AO16" s="190"/>
      <c r="AP16" s="190"/>
      <c r="AQ16" s="190"/>
      <c r="AR16" s="191"/>
      <c r="AS16" s="189" t="s">
        <v>28</v>
      </c>
      <c r="AT16" s="190"/>
      <c r="AU16" s="190"/>
      <c r="AV16" s="191"/>
      <c r="AW16" s="189" t="s">
        <v>29</v>
      </c>
      <c r="AX16" s="190"/>
      <c r="AY16" s="190"/>
      <c r="AZ16" s="191"/>
      <c r="BA16" s="189" t="s">
        <v>30</v>
      </c>
      <c r="BB16" s="190"/>
      <c r="BC16" s="190"/>
      <c r="BD16" s="190"/>
      <c r="BE16" s="191"/>
      <c r="BF16" s="189" t="s">
        <v>31</v>
      </c>
      <c r="BG16" s="190"/>
      <c r="BH16" s="190"/>
      <c r="BI16" s="191"/>
      <c r="BJ16" s="7"/>
      <c r="BK16" s="7"/>
      <c r="BL16" s="7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00"/>
      <c r="N17" s="19">
        <v>1</v>
      </c>
      <c r="O17" s="19">
        <v>2</v>
      </c>
      <c r="P17" s="19">
        <v>3</v>
      </c>
      <c r="Q17" s="19">
        <v>4</v>
      </c>
      <c r="R17" s="19">
        <v>5</v>
      </c>
      <c r="S17" s="19">
        <v>6</v>
      </c>
      <c r="T17" s="19">
        <v>7</v>
      </c>
      <c r="U17" s="20">
        <v>8</v>
      </c>
      <c r="V17" s="21">
        <v>9</v>
      </c>
      <c r="W17" s="19">
        <v>10</v>
      </c>
      <c r="X17" s="19">
        <v>11</v>
      </c>
      <c r="Y17" s="19">
        <v>12</v>
      </c>
      <c r="Z17" s="19">
        <v>13</v>
      </c>
      <c r="AA17" s="19">
        <v>14</v>
      </c>
      <c r="AB17" s="19">
        <v>15</v>
      </c>
      <c r="AC17" s="19">
        <v>16</v>
      </c>
      <c r="AD17" s="19">
        <v>17</v>
      </c>
      <c r="AE17" s="19">
        <v>18</v>
      </c>
      <c r="AF17" s="19">
        <v>19</v>
      </c>
      <c r="AG17" s="19">
        <v>20</v>
      </c>
      <c r="AH17" s="19">
        <v>21</v>
      </c>
      <c r="AI17" s="20">
        <v>22</v>
      </c>
      <c r="AJ17" s="21">
        <v>23</v>
      </c>
      <c r="AK17" s="19">
        <v>24</v>
      </c>
      <c r="AL17" s="19">
        <v>25</v>
      </c>
      <c r="AM17" s="19">
        <v>26</v>
      </c>
      <c r="AN17" s="19">
        <v>27</v>
      </c>
      <c r="AO17" s="19">
        <v>28</v>
      </c>
      <c r="AP17" s="19">
        <v>29</v>
      </c>
      <c r="AQ17" s="20">
        <v>30</v>
      </c>
      <c r="AR17" s="21">
        <v>31</v>
      </c>
      <c r="AS17" s="19">
        <v>32</v>
      </c>
      <c r="AT17" s="19">
        <v>33</v>
      </c>
      <c r="AU17" s="19">
        <v>34</v>
      </c>
      <c r="AV17" s="19">
        <v>35</v>
      </c>
      <c r="AW17" s="19">
        <v>36</v>
      </c>
      <c r="AX17" s="19">
        <v>37</v>
      </c>
      <c r="AY17" s="19">
        <v>38</v>
      </c>
      <c r="AZ17" s="19">
        <v>39</v>
      </c>
      <c r="BA17" s="19">
        <v>40</v>
      </c>
      <c r="BB17" s="19">
        <v>41</v>
      </c>
      <c r="BC17" s="19">
        <v>42</v>
      </c>
      <c r="BD17" s="19">
        <v>43</v>
      </c>
      <c r="BE17" s="19">
        <v>44</v>
      </c>
      <c r="BF17" s="19">
        <v>45</v>
      </c>
      <c r="BG17" s="19">
        <v>46</v>
      </c>
      <c r="BH17" s="19">
        <v>47</v>
      </c>
      <c r="BI17" s="19">
        <v>48</v>
      </c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00"/>
      <c r="N18" s="22">
        <v>31</v>
      </c>
      <c r="O18" s="22">
        <v>7</v>
      </c>
      <c r="P18" s="22">
        <v>14</v>
      </c>
      <c r="Q18" s="22">
        <v>21</v>
      </c>
      <c r="R18" s="22">
        <v>28</v>
      </c>
      <c r="S18" s="22">
        <v>5</v>
      </c>
      <c r="T18" s="22">
        <v>12</v>
      </c>
      <c r="U18" s="23">
        <v>19</v>
      </c>
      <c r="V18" s="24">
        <v>26</v>
      </c>
      <c r="W18" s="22">
        <v>2</v>
      </c>
      <c r="X18" s="22">
        <v>9</v>
      </c>
      <c r="Y18" s="22">
        <v>16</v>
      </c>
      <c r="Z18" s="22">
        <v>23</v>
      </c>
      <c r="AA18" s="22">
        <v>30</v>
      </c>
      <c r="AB18" s="22">
        <v>7</v>
      </c>
      <c r="AC18" s="22">
        <v>14</v>
      </c>
      <c r="AD18" s="22">
        <v>21</v>
      </c>
      <c r="AE18" s="22">
        <v>28</v>
      </c>
      <c r="AF18" s="22">
        <v>4</v>
      </c>
      <c r="AG18" s="22">
        <v>11</v>
      </c>
      <c r="AH18" s="22">
        <v>18</v>
      </c>
      <c r="AI18" s="23">
        <v>25</v>
      </c>
      <c r="AJ18" s="24">
        <v>1</v>
      </c>
      <c r="AK18" s="22">
        <v>8</v>
      </c>
      <c r="AL18" s="22">
        <v>15</v>
      </c>
      <c r="AM18" s="22">
        <v>22</v>
      </c>
      <c r="AN18" s="22">
        <v>1</v>
      </c>
      <c r="AO18" s="25">
        <v>8</v>
      </c>
      <c r="AP18" s="22">
        <v>15</v>
      </c>
      <c r="AQ18" s="23">
        <v>22</v>
      </c>
      <c r="AR18" s="24">
        <v>29</v>
      </c>
      <c r="AS18" s="22">
        <v>5</v>
      </c>
      <c r="AT18" s="22">
        <v>12</v>
      </c>
      <c r="AU18" s="22">
        <v>19</v>
      </c>
      <c r="AV18" s="22">
        <v>26</v>
      </c>
      <c r="AW18" s="25">
        <v>3</v>
      </c>
      <c r="AX18" s="25">
        <v>10</v>
      </c>
      <c r="AY18" s="22">
        <v>17</v>
      </c>
      <c r="AZ18" s="22">
        <v>24</v>
      </c>
      <c r="BA18" s="22">
        <v>31</v>
      </c>
      <c r="BB18" s="22">
        <v>7</v>
      </c>
      <c r="BC18" s="22">
        <v>14</v>
      </c>
      <c r="BD18" s="25">
        <v>21</v>
      </c>
      <c r="BE18" s="25">
        <v>28</v>
      </c>
      <c r="BF18" s="22">
        <v>5</v>
      </c>
      <c r="BG18" s="22">
        <v>12</v>
      </c>
      <c r="BH18" s="22">
        <v>19</v>
      </c>
      <c r="BI18" s="22">
        <v>26</v>
      </c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30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6"/>
      <c r="N19" s="27">
        <v>4</v>
      </c>
      <c r="O19" s="27">
        <v>11</v>
      </c>
      <c r="P19" s="27">
        <v>18</v>
      </c>
      <c r="Q19" s="27">
        <v>25</v>
      </c>
      <c r="R19" s="27">
        <v>2</v>
      </c>
      <c r="S19" s="27">
        <v>9</v>
      </c>
      <c r="T19" s="27" t="s">
        <v>250</v>
      </c>
      <c r="U19" s="28">
        <v>23</v>
      </c>
      <c r="V19" s="29">
        <v>30</v>
      </c>
      <c r="W19" s="27">
        <v>6</v>
      </c>
      <c r="X19" s="27">
        <v>13</v>
      </c>
      <c r="Y19" s="27">
        <v>20</v>
      </c>
      <c r="Z19" s="27">
        <v>27</v>
      </c>
      <c r="AA19" s="27">
        <v>4</v>
      </c>
      <c r="AB19" s="27">
        <v>11</v>
      </c>
      <c r="AC19" s="27">
        <v>18</v>
      </c>
      <c r="AD19" s="30">
        <v>25</v>
      </c>
      <c r="AE19" s="30">
        <v>1</v>
      </c>
      <c r="AF19" s="27" t="s">
        <v>251</v>
      </c>
      <c r="AG19" s="27">
        <v>15</v>
      </c>
      <c r="AH19" s="27">
        <v>22</v>
      </c>
      <c r="AI19" s="28">
        <v>29</v>
      </c>
      <c r="AJ19" s="29">
        <v>5</v>
      </c>
      <c r="AK19" s="27">
        <v>12</v>
      </c>
      <c r="AL19" s="27">
        <v>19</v>
      </c>
      <c r="AM19" s="27">
        <v>26</v>
      </c>
      <c r="AN19" s="27">
        <v>5</v>
      </c>
      <c r="AO19" s="27">
        <v>12</v>
      </c>
      <c r="AP19" s="27">
        <v>19</v>
      </c>
      <c r="AQ19" s="28">
        <v>26</v>
      </c>
      <c r="AR19" s="29">
        <v>2</v>
      </c>
      <c r="AS19" s="27">
        <v>9</v>
      </c>
      <c r="AT19" s="27">
        <v>16</v>
      </c>
      <c r="AU19" s="27">
        <v>23</v>
      </c>
      <c r="AV19" s="27">
        <v>30</v>
      </c>
      <c r="AW19" s="27">
        <v>7</v>
      </c>
      <c r="AX19" s="27">
        <v>14</v>
      </c>
      <c r="AY19" s="27">
        <v>21</v>
      </c>
      <c r="AZ19" s="27">
        <v>28</v>
      </c>
      <c r="BA19" s="27">
        <v>4</v>
      </c>
      <c r="BB19" s="27">
        <v>11</v>
      </c>
      <c r="BC19" s="27">
        <v>18</v>
      </c>
      <c r="BD19" s="27">
        <v>25</v>
      </c>
      <c r="BE19" s="27">
        <v>2</v>
      </c>
      <c r="BF19" s="27">
        <v>9</v>
      </c>
      <c r="BG19" s="27">
        <v>16</v>
      </c>
      <c r="BH19" s="27">
        <v>23</v>
      </c>
      <c r="BI19" s="27">
        <v>30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6"/>
      <c r="N20" s="31" t="s">
        <v>38</v>
      </c>
      <c r="O20" s="31" t="s">
        <v>39</v>
      </c>
      <c r="P20" s="31" t="s">
        <v>38</v>
      </c>
      <c r="Q20" s="31" t="s">
        <v>39</v>
      </c>
      <c r="R20" s="31" t="s">
        <v>38</v>
      </c>
      <c r="S20" s="31" t="s">
        <v>39</v>
      </c>
      <c r="T20" s="31" t="s">
        <v>38</v>
      </c>
      <c r="U20" s="31" t="s">
        <v>39</v>
      </c>
      <c r="V20" s="31" t="s">
        <v>38</v>
      </c>
      <c r="W20" s="31" t="s">
        <v>39</v>
      </c>
      <c r="X20" s="31" t="s">
        <v>38</v>
      </c>
      <c r="Y20" s="31" t="s">
        <v>39</v>
      </c>
      <c r="Z20" s="31" t="s">
        <v>38</v>
      </c>
      <c r="AA20" s="31" t="s">
        <v>39</v>
      </c>
      <c r="AB20" s="31" t="s">
        <v>38</v>
      </c>
      <c r="AC20" s="31" t="s">
        <v>39</v>
      </c>
      <c r="AD20" s="31" t="s">
        <v>38</v>
      </c>
      <c r="AE20" s="31" t="s">
        <v>39</v>
      </c>
      <c r="AF20" s="31" t="s">
        <v>38</v>
      </c>
      <c r="AG20" s="31" t="s">
        <v>39</v>
      </c>
      <c r="AH20" s="31" t="s">
        <v>38</v>
      </c>
      <c r="AI20" s="32" t="s">
        <v>39</v>
      </c>
      <c r="AJ20" s="33" t="s">
        <v>38</v>
      </c>
      <c r="AK20" s="31" t="s">
        <v>39</v>
      </c>
      <c r="AL20" s="31" t="s">
        <v>38</v>
      </c>
      <c r="AM20" s="31" t="s">
        <v>39</v>
      </c>
      <c r="AN20" s="31" t="s">
        <v>38</v>
      </c>
      <c r="AO20" s="31" t="s">
        <v>39</v>
      </c>
      <c r="AP20" s="31" t="s">
        <v>38</v>
      </c>
      <c r="AQ20" s="31" t="s">
        <v>39</v>
      </c>
      <c r="AR20" s="31" t="s">
        <v>38</v>
      </c>
      <c r="AS20" s="31" t="s">
        <v>39</v>
      </c>
      <c r="AT20" s="31" t="s">
        <v>38</v>
      </c>
      <c r="AU20" s="31" t="s">
        <v>39</v>
      </c>
      <c r="AV20" s="31" t="s">
        <v>38</v>
      </c>
      <c r="AW20" s="31" t="s">
        <v>39</v>
      </c>
      <c r="AX20" s="31" t="s">
        <v>38</v>
      </c>
      <c r="AY20" s="31" t="s">
        <v>39</v>
      </c>
      <c r="AZ20" s="31" t="s">
        <v>38</v>
      </c>
      <c r="BA20" s="31" t="s">
        <v>39</v>
      </c>
      <c r="BB20" s="31" t="s">
        <v>38</v>
      </c>
      <c r="BC20" s="31" t="s">
        <v>39</v>
      </c>
      <c r="BD20" s="31" t="s">
        <v>38</v>
      </c>
      <c r="BE20" s="31" t="s">
        <v>39</v>
      </c>
      <c r="BF20" s="31" t="s">
        <v>38</v>
      </c>
      <c r="BG20" s="31" t="s">
        <v>39</v>
      </c>
      <c r="BH20" s="31" t="s">
        <v>38</v>
      </c>
      <c r="BI20" s="31" t="s">
        <v>39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15.75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83" t="s">
        <v>40</v>
      </c>
      <c r="N21" s="185"/>
      <c r="O21" s="185"/>
      <c r="P21" s="185"/>
      <c r="Q21" s="185">
        <v>16</v>
      </c>
      <c r="R21" s="185"/>
      <c r="S21" s="185"/>
      <c r="T21" s="185"/>
      <c r="U21" s="187"/>
      <c r="V21" s="186" t="s">
        <v>41</v>
      </c>
      <c r="W21" s="185"/>
      <c r="X21" s="185"/>
      <c r="Y21" s="185"/>
      <c r="Z21" s="185"/>
      <c r="AA21" s="185"/>
      <c r="AB21" s="185"/>
      <c r="AC21" s="185"/>
      <c r="AD21" s="185" t="s">
        <v>42</v>
      </c>
      <c r="AE21" s="185" t="s">
        <v>42</v>
      </c>
      <c r="AF21" s="185" t="s">
        <v>43</v>
      </c>
      <c r="AG21" s="185" t="s">
        <v>43</v>
      </c>
      <c r="AH21" s="185" t="s">
        <v>43</v>
      </c>
      <c r="AI21" s="185" t="s">
        <v>42</v>
      </c>
      <c r="AJ21" s="213"/>
      <c r="AK21" s="185"/>
      <c r="AL21" s="185"/>
      <c r="AM21" s="185"/>
      <c r="AN21" s="185">
        <v>8</v>
      </c>
      <c r="AO21" s="185"/>
      <c r="AP21" s="185"/>
      <c r="AQ21" s="187"/>
      <c r="AR21" s="185" t="s">
        <v>42</v>
      </c>
      <c r="AS21" s="185" t="s">
        <v>44</v>
      </c>
      <c r="AT21" s="185" t="s">
        <v>44</v>
      </c>
      <c r="AU21" s="185" t="s">
        <v>44</v>
      </c>
      <c r="AV21" s="185" t="s">
        <v>44</v>
      </c>
      <c r="AW21" s="185" t="s">
        <v>44</v>
      </c>
      <c r="AX21" s="185" t="s">
        <v>44</v>
      </c>
      <c r="AY21" s="185" t="s">
        <v>45</v>
      </c>
      <c r="AZ21" s="185" t="s">
        <v>45</v>
      </c>
      <c r="BA21" s="185" t="s">
        <v>45</v>
      </c>
      <c r="BB21" s="185" t="s">
        <v>38</v>
      </c>
      <c r="BC21" s="185" t="s">
        <v>38</v>
      </c>
      <c r="BD21" s="185" t="s">
        <v>38</v>
      </c>
      <c r="BE21" s="185"/>
      <c r="BF21" s="185"/>
      <c r="BG21" s="185"/>
      <c r="BH21" s="185"/>
      <c r="BI21" s="185"/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84"/>
      <c r="N22" s="184"/>
      <c r="O22" s="184"/>
      <c r="P22" s="184"/>
      <c r="Q22" s="184"/>
      <c r="R22" s="184"/>
      <c r="S22" s="184"/>
      <c r="T22" s="184"/>
      <c r="U22" s="188"/>
      <c r="V22" s="131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214"/>
      <c r="AK22" s="184"/>
      <c r="AL22" s="184"/>
      <c r="AM22" s="184"/>
      <c r="AN22" s="184"/>
      <c r="AO22" s="184"/>
      <c r="AP22" s="184"/>
      <c r="AQ22" s="188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4" t="s">
        <v>46</v>
      </c>
      <c r="N23" s="34"/>
      <c r="O23" s="35"/>
      <c r="P23" s="36"/>
      <c r="Q23" s="36"/>
      <c r="R23" s="26"/>
      <c r="S23" s="35" t="s">
        <v>47</v>
      </c>
      <c r="T23" s="34"/>
      <c r="U23" s="36"/>
      <c r="V23" s="36"/>
      <c r="W23" s="36"/>
      <c r="X23" s="36"/>
      <c r="Y23" s="36"/>
      <c r="Z23" s="37" t="s">
        <v>42</v>
      </c>
      <c r="AA23" s="38" t="s">
        <v>48</v>
      </c>
      <c r="AB23" s="39"/>
      <c r="AC23" s="37"/>
      <c r="AD23" s="40"/>
      <c r="AE23" s="40"/>
      <c r="AF23" s="37"/>
      <c r="AG23" s="38"/>
      <c r="AH23" s="39"/>
      <c r="AI23" s="39"/>
      <c r="AJ23" s="39"/>
      <c r="AK23" s="37"/>
      <c r="AL23" s="37"/>
      <c r="AM23" s="37"/>
      <c r="AN23" s="37"/>
      <c r="AO23" s="37"/>
      <c r="AP23" s="37"/>
      <c r="AQ23" s="36"/>
      <c r="AR23" s="36"/>
      <c r="AS23" s="41"/>
      <c r="AT23" s="41" t="s">
        <v>43</v>
      </c>
      <c r="AU23" s="35" t="s">
        <v>49</v>
      </c>
      <c r="AV23" s="36"/>
      <c r="AW23" s="36"/>
      <c r="AX23" s="41"/>
      <c r="AY23" s="41"/>
      <c r="AZ23" s="36"/>
      <c r="BA23" s="1"/>
      <c r="BB23" s="1"/>
      <c r="BC23" s="1"/>
      <c r="BD23" s="1"/>
      <c r="BE23" s="1"/>
      <c r="BF23" s="1"/>
      <c r="BG23" s="36"/>
      <c r="BH23" s="36"/>
      <c r="BI23" s="36"/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26.2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41"/>
      <c r="N24" s="36"/>
      <c r="O24" s="36"/>
      <c r="P24" s="36"/>
      <c r="Q24" s="36"/>
      <c r="R24" s="36" t="s">
        <v>38</v>
      </c>
      <c r="S24" s="136" t="s">
        <v>50</v>
      </c>
      <c r="T24" s="137"/>
      <c r="U24" s="137"/>
      <c r="V24" s="137"/>
      <c r="W24" s="137"/>
      <c r="X24" s="137"/>
      <c r="Y24" s="137"/>
      <c r="Z24" s="41" t="s">
        <v>51</v>
      </c>
      <c r="AA24" s="35" t="s">
        <v>52</v>
      </c>
      <c r="AB24" s="36"/>
      <c r="AC24" s="36"/>
      <c r="AD24" s="36" t="s">
        <v>44</v>
      </c>
      <c r="AE24" s="35" t="s">
        <v>53</v>
      </c>
      <c r="AF24" s="36"/>
      <c r="AG24" s="36"/>
      <c r="AH24" s="36"/>
      <c r="AI24" s="36"/>
      <c r="AJ24" s="36"/>
      <c r="AK24" s="36"/>
      <c r="AL24" s="41" t="s">
        <v>54</v>
      </c>
      <c r="AM24" s="35" t="s">
        <v>55</v>
      </c>
      <c r="AN24" s="36"/>
      <c r="AO24" s="36"/>
      <c r="AP24" s="41"/>
      <c r="AQ24" s="36"/>
      <c r="AR24" s="36"/>
      <c r="AS24" s="36"/>
      <c r="AT24" s="37" t="s">
        <v>45</v>
      </c>
      <c r="AU24" s="136" t="s">
        <v>56</v>
      </c>
      <c r="AV24" s="137"/>
      <c r="AW24" s="137"/>
      <c r="AX24" s="137"/>
      <c r="AY24" s="137"/>
      <c r="AZ24" s="36"/>
      <c r="BA24" s="1"/>
      <c r="BB24" s="1"/>
      <c r="BC24" s="1"/>
      <c r="BD24" s="1"/>
      <c r="BE24" s="1"/>
      <c r="BF24" s="1"/>
      <c r="BG24" s="36"/>
      <c r="BH24" s="36"/>
      <c r="BI24" s="36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6.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41"/>
      <c r="N25" s="36"/>
      <c r="O25" s="36"/>
      <c r="P25" s="36"/>
      <c r="Q25" s="36"/>
      <c r="R25" s="36"/>
      <c r="S25" s="35"/>
      <c r="T25" s="36"/>
      <c r="U25" s="36"/>
      <c r="V25" s="36"/>
      <c r="W25" s="36"/>
      <c r="X25" s="36"/>
      <c r="Y25" s="36"/>
      <c r="Z25" s="36"/>
      <c r="AA25" s="35"/>
      <c r="AB25" s="36"/>
      <c r="AC25" s="36"/>
      <c r="AD25" s="42"/>
      <c r="AE25" s="43"/>
      <c r="AF25" s="36"/>
      <c r="AG25" s="36"/>
      <c r="AH25" s="36"/>
      <c r="AI25" s="36"/>
      <c r="AJ25" s="36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6"/>
      <c r="AY25" s="36"/>
      <c r="AZ25" s="36"/>
      <c r="BA25" s="42"/>
      <c r="BB25" s="43"/>
      <c r="BC25" s="44"/>
      <c r="BD25" s="44"/>
      <c r="BE25" s="42"/>
      <c r="BF25" s="41"/>
      <c r="BG25" s="7"/>
      <c r="BH25" s="7"/>
      <c r="BI25" s="7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15" customHeight="1">
      <c r="A26" s="138" t="s">
        <v>57</v>
      </c>
      <c r="B26" s="141" t="s">
        <v>58</v>
      </c>
      <c r="C26" s="180" t="s">
        <v>59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53"/>
      <c r="O26" s="143" t="s">
        <v>60</v>
      </c>
      <c r="P26" s="145" t="s">
        <v>61</v>
      </c>
      <c r="Q26" s="147" t="s">
        <v>62</v>
      </c>
      <c r="R26" s="125"/>
      <c r="S26" s="125"/>
      <c r="T26" s="125"/>
      <c r="U26" s="125"/>
      <c r="V26" s="125"/>
      <c r="W26" s="125"/>
      <c r="X26" s="125"/>
      <c r="Y26" s="45"/>
      <c r="Z26" s="203" t="s">
        <v>63</v>
      </c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6"/>
      <c r="AU26" s="46"/>
      <c r="AV26" s="203" t="s">
        <v>64</v>
      </c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6"/>
      <c r="BQ26" s="47"/>
      <c r="BR26" s="48"/>
    </row>
    <row r="27" spans="1:70" ht="19.5" customHeight="1">
      <c r="A27" s="139"/>
      <c r="B27" s="142"/>
      <c r="C27" s="144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46"/>
      <c r="O27" s="144"/>
      <c r="P27" s="146"/>
      <c r="Q27" s="152" t="s">
        <v>65</v>
      </c>
      <c r="R27" s="153"/>
      <c r="S27" s="152" t="s">
        <v>66</v>
      </c>
      <c r="T27" s="153"/>
      <c r="U27" s="152" t="s">
        <v>67</v>
      </c>
      <c r="V27" s="153"/>
      <c r="W27" s="152" t="s">
        <v>68</v>
      </c>
      <c r="X27" s="153"/>
      <c r="Y27" s="148" t="s">
        <v>69</v>
      </c>
      <c r="Z27" s="174" t="s">
        <v>70</v>
      </c>
      <c r="AA27" s="175"/>
      <c r="AB27" s="157" t="s">
        <v>71</v>
      </c>
      <c r="AC27" s="125"/>
      <c r="AD27" s="125"/>
      <c r="AE27" s="125"/>
      <c r="AF27" s="125"/>
      <c r="AG27" s="125"/>
      <c r="AH27" s="125"/>
      <c r="AI27" s="126"/>
      <c r="AJ27" s="174" t="s">
        <v>72</v>
      </c>
      <c r="AK27" s="175"/>
      <c r="AL27" s="49"/>
      <c r="AM27" s="210" t="s">
        <v>73</v>
      </c>
      <c r="AN27" s="153"/>
      <c r="AO27" s="152" t="s">
        <v>74</v>
      </c>
      <c r="AP27" s="181"/>
      <c r="AQ27" s="201" t="s">
        <v>75</v>
      </c>
      <c r="AR27" s="181"/>
      <c r="AS27" s="181"/>
      <c r="AT27" s="153"/>
      <c r="AU27" s="148" t="s">
        <v>76</v>
      </c>
      <c r="AV27" s="207" t="s">
        <v>70</v>
      </c>
      <c r="AW27" s="153"/>
      <c r="AX27" s="204" t="s">
        <v>71</v>
      </c>
      <c r="AY27" s="125"/>
      <c r="AZ27" s="125"/>
      <c r="BA27" s="125"/>
      <c r="BB27" s="125"/>
      <c r="BC27" s="125"/>
      <c r="BD27" s="125"/>
      <c r="BE27" s="126"/>
      <c r="BF27" s="207" t="s">
        <v>72</v>
      </c>
      <c r="BG27" s="153"/>
      <c r="BH27" s="50"/>
      <c r="BI27" s="210" t="s">
        <v>73</v>
      </c>
      <c r="BJ27" s="153"/>
      <c r="BK27" s="152" t="s">
        <v>74</v>
      </c>
      <c r="BL27" s="181"/>
      <c r="BM27" s="201" t="s">
        <v>75</v>
      </c>
      <c r="BN27" s="181"/>
      <c r="BO27" s="181"/>
      <c r="BP27" s="153"/>
      <c r="BQ27" s="205"/>
      <c r="BR27" s="146"/>
    </row>
    <row r="28" spans="1:70" ht="16.5" customHeight="1">
      <c r="A28" s="139"/>
      <c r="B28" s="142"/>
      <c r="C28" s="144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46"/>
      <c r="O28" s="144"/>
      <c r="P28" s="146"/>
      <c r="Q28" s="144"/>
      <c r="R28" s="146"/>
      <c r="S28" s="144"/>
      <c r="T28" s="146"/>
      <c r="U28" s="144"/>
      <c r="V28" s="146"/>
      <c r="W28" s="144"/>
      <c r="X28" s="146"/>
      <c r="Y28" s="139"/>
      <c r="Z28" s="144"/>
      <c r="AA28" s="137"/>
      <c r="AB28" s="152" t="s">
        <v>70</v>
      </c>
      <c r="AC28" s="153"/>
      <c r="AD28" s="157" t="s">
        <v>77</v>
      </c>
      <c r="AE28" s="125"/>
      <c r="AF28" s="125"/>
      <c r="AG28" s="125"/>
      <c r="AH28" s="125"/>
      <c r="AI28" s="126"/>
      <c r="AJ28" s="144"/>
      <c r="AK28" s="137"/>
      <c r="AL28" s="51"/>
      <c r="AM28" s="137"/>
      <c r="AN28" s="146"/>
      <c r="AO28" s="144"/>
      <c r="AP28" s="137"/>
      <c r="AQ28" s="176"/>
      <c r="AR28" s="156"/>
      <c r="AS28" s="156"/>
      <c r="AT28" s="177"/>
      <c r="AU28" s="139"/>
      <c r="AV28" s="208"/>
      <c r="AW28" s="146"/>
      <c r="AX28" s="174" t="s">
        <v>70</v>
      </c>
      <c r="AY28" s="175"/>
      <c r="AZ28" s="204" t="s">
        <v>78</v>
      </c>
      <c r="BA28" s="125"/>
      <c r="BB28" s="125"/>
      <c r="BC28" s="125"/>
      <c r="BD28" s="125"/>
      <c r="BE28" s="126"/>
      <c r="BF28" s="208"/>
      <c r="BG28" s="146"/>
      <c r="BH28" s="50"/>
      <c r="BI28" s="137"/>
      <c r="BJ28" s="146"/>
      <c r="BK28" s="144"/>
      <c r="BL28" s="137"/>
      <c r="BM28" s="176"/>
      <c r="BN28" s="156"/>
      <c r="BO28" s="156"/>
      <c r="BP28" s="177"/>
      <c r="BQ28" s="205"/>
      <c r="BR28" s="146"/>
    </row>
    <row r="29" spans="1:70" ht="12.75" customHeight="1">
      <c r="A29" s="139"/>
      <c r="B29" s="142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  <c r="O29" s="144"/>
      <c r="P29" s="146"/>
      <c r="Q29" s="144"/>
      <c r="R29" s="146"/>
      <c r="S29" s="144"/>
      <c r="T29" s="146"/>
      <c r="U29" s="144"/>
      <c r="V29" s="146"/>
      <c r="W29" s="144"/>
      <c r="X29" s="146"/>
      <c r="Y29" s="139"/>
      <c r="Z29" s="144"/>
      <c r="AA29" s="137"/>
      <c r="AB29" s="144"/>
      <c r="AC29" s="146"/>
      <c r="AD29" s="211" t="s">
        <v>79</v>
      </c>
      <c r="AE29" s="146"/>
      <c r="AF29" s="202" t="s">
        <v>80</v>
      </c>
      <c r="AG29" s="146"/>
      <c r="AH29" s="202" t="s">
        <v>81</v>
      </c>
      <c r="AI29" s="146"/>
      <c r="AJ29" s="144"/>
      <c r="AK29" s="137"/>
      <c r="AL29" s="51"/>
      <c r="AM29" s="137"/>
      <c r="AN29" s="146"/>
      <c r="AO29" s="144"/>
      <c r="AP29" s="137"/>
      <c r="AQ29" s="212" t="s">
        <v>82</v>
      </c>
      <c r="AR29" s="146"/>
      <c r="AS29" s="212" t="s">
        <v>83</v>
      </c>
      <c r="AT29" s="146"/>
      <c r="AU29" s="139"/>
      <c r="AV29" s="208"/>
      <c r="AW29" s="146"/>
      <c r="AX29" s="144"/>
      <c r="AY29" s="137"/>
      <c r="AZ29" s="143" t="s">
        <v>79</v>
      </c>
      <c r="BA29" s="153"/>
      <c r="BB29" s="202" t="s">
        <v>80</v>
      </c>
      <c r="BC29" s="146"/>
      <c r="BD29" s="202" t="s">
        <v>81</v>
      </c>
      <c r="BE29" s="146"/>
      <c r="BF29" s="208"/>
      <c r="BG29" s="146"/>
      <c r="BH29" s="50"/>
      <c r="BI29" s="137"/>
      <c r="BJ29" s="146"/>
      <c r="BK29" s="144"/>
      <c r="BL29" s="137"/>
      <c r="BM29" s="152" t="s">
        <v>82</v>
      </c>
      <c r="BN29" s="153"/>
      <c r="BO29" s="202" t="s">
        <v>83</v>
      </c>
      <c r="BP29" s="137"/>
      <c r="BQ29" s="206" t="s">
        <v>84</v>
      </c>
      <c r="BR29" s="146"/>
    </row>
    <row r="30" spans="1:70" ht="27" customHeight="1">
      <c r="A30" s="139"/>
      <c r="B30" s="142"/>
      <c r="C30" s="14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  <c r="O30" s="144"/>
      <c r="P30" s="146"/>
      <c r="Q30" s="144"/>
      <c r="R30" s="146"/>
      <c r="S30" s="144"/>
      <c r="T30" s="146"/>
      <c r="U30" s="144"/>
      <c r="V30" s="146"/>
      <c r="W30" s="144"/>
      <c r="X30" s="146"/>
      <c r="Y30" s="139"/>
      <c r="Z30" s="144"/>
      <c r="AA30" s="137"/>
      <c r="AB30" s="144"/>
      <c r="AC30" s="146"/>
      <c r="AD30" s="137"/>
      <c r="AE30" s="146"/>
      <c r="AF30" s="144"/>
      <c r="AG30" s="146"/>
      <c r="AH30" s="144"/>
      <c r="AI30" s="146"/>
      <c r="AJ30" s="144"/>
      <c r="AK30" s="137"/>
      <c r="AL30" s="51"/>
      <c r="AM30" s="137"/>
      <c r="AN30" s="146"/>
      <c r="AO30" s="144"/>
      <c r="AP30" s="137"/>
      <c r="AQ30" s="144"/>
      <c r="AR30" s="146"/>
      <c r="AS30" s="144"/>
      <c r="AT30" s="146"/>
      <c r="AU30" s="139"/>
      <c r="AV30" s="208"/>
      <c r="AW30" s="146"/>
      <c r="AX30" s="144"/>
      <c r="AY30" s="137"/>
      <c r="AZ30" s="144"/>
      <c r="BA30" s="146"/>
      <c r="BB30" s="144"/>
      <c r="BC30" s="146"/>
      <c r="BD30" s="144"/>
      <c r="BE30" s="146"/>
      <c r="BF30" s="208"/>
      <c r="BG30" s="146"/>
      <c r="BH30" s="50"/>
      <c r="BI30" s="137"/>
      <c r="BJ30" s="146"/>
      <c r="BK30" s="144"/>
      <c r="BL30" s="137"/>
      <c r="BM30" s="144"/>
      <c r="BN30" s="146"/>
      <c r="BO30" s="144"/>
      <c r="BP30" s="137"/>
      <c r="BQ30" s="52"/>
      <c r="BR30" s="53"/>
    </row>
    <row r="31" spans="1:70" ht="36.75" customHeight="1">
      <c r="A31" s="140"/>
      <c r="B31" s="142"/>
      <c r="C31" s="14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6"/>
      <c r="O31" s="144"/>
      <c r="P31" s="146"/>
      <c r="Q31" s="144"/>
      <c r="R31" s="146"/>
      <c r="S31" s="144"/>
      <c r="T31" s="146"/>
      <c r="U31" s="144"/>
      <c r="V31" s="146"/>
      <c r="W31" s="144"/>
      <c r="X31" s="146"/>
      <c r="Y31" s="139"/>
      <c r="Z31" s="144"/>
      <c r="AA31" s="137"/>
      <c r="AB31" s="176"/>
      <c r="AC31" s="177"/>
      <c r="AD31" s="137"/>
      <c r="AE31" s="146"/>
      <c r="AF31" s="144"/>
      <c r="AG31" s="146"/>
      <c r="AH31" s="144"/>
      <c r="AI31" s="146"/>
      <c r="AJ31" s="144"/>
      <c r="AK31" s="137"/>
      <c r="AL31" s="54"/>
      <c r="AM31" s="156"/>
      <c r="AN31" s="177"/>
      <c r="AO31" s="176"/>
      <c r="AP31" s="156"/>
      <c r="AQ31" s="176"/>
      <c r="AR31" s="177"/>
      <c r="AS31" s="176"/>
      <c r="AT31" s="177"/>
      <c r="AU31" s="139"/>
      <c r="AV31" s="209"/>
      <c r="AW31" s="177"/>
      <c r="AX31" s="176"/>
      <c r="AY31" s="156"/>
      <c r="AZ31" s="176"/>
      <c r="BA31" s="177"/>
      <c r="BB31" s="176"/>
      <c r="BC31" s="177"/>
      <c r="BD31" s="144"/>
      <c r="BE31" s="146"/>
      <c r="BF31" s="209"/>
      <c r="BG31" s="177"/>
      <c r="BH31" s="50"/>
      <c r="BI31" s="156"/>
      <c r="BJ31" s="177"/>
      <c r="BK31" s="176"/>
      <c r="BL31" s="156"/>
      <c r="BM31" s="176"/>
      <c r="BN31" s="177"/>
      <c r="BO31" s="176"/>
      <c r="BP31" s="156"/>
      <c r="BQ31" s="55"/>
      <c r="BR31" s="56"/>
    </row>
    <row r="32" spans="1:70" ht="16.5" customHeight="1" thickBot="1">
      <c r="A32" s="178" t="s">
        <v>85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6"/>
    </row>
    <row r="33" spans="1:70" ht="16.5" customHeight="1" thickBot="1">
      <c r="A33" s="57">
        <v>1</v>
      </c>
      <c r="B33" s="65" t="s">
        <v>255</v>
      </c>
      <c r="C33" s="128" t="s">
        <v>256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12">
        <v>14</v>
      </c>
      <c r="P33" s="113"/>
      <c r="Q33" s="130">
        <f t="shared" ref="Q33:Q37" si="0">O33*30</f>
        <v>420</v>
      </c>
      <c r="R33" s="120"/>
      <c r="S33" s="119">
        <f t="shared" ref="S33:S37" si="1">W33</f>
        <v>240</v>
      </c>
      <c r="T33" s="120"/>
      <c r="U33" s="112">
        <v>6</v>
      </c>
      <c r="V33" s="113"/>
      <c r="W33" s="119">
        <f t="shared" ref="W33:W37" si="2">Z33+AV33</f>
        <v>240</v>
      </c>
      <c r="X33" s="120"/>
      <c r="Y33" s="59">
        <v>8</v>
      </c>
      <c r="Z33" s="119">
        <f t="shared" ref="Z33:Z37" si="3">Y33*30</f>
        <v>240</v>
      </c>
      <c r="AA33" s="120"/>
      <c r="AB33" s="119">
        <f t="shared" ref="AB33:AB37" si="4">AD33+AF33+AH33</f>
        <v>84</v>
      </c>
      <c r="AC33" s="120"/>
      <c r="AD33" s="112">
        <v>42</v>
      </c>
      <c r="AE33" s="113"/>
      <c r="AF33" s="112"/>
      <c r="AG33" s="113"/>
      <c r="AH33" s="112">
        <v>42</v>
      </c>
      <c r="AI33" s="113"/>
      <c r="AJ33" s="119">
        <f t="shared" ref="AJ33:AJ37" si="5">Z33-AB33</f>
        <v>156</v>
      </c>
      <c r="AK33" s="120"/>
      <c r="AL33" s="60">
        <f t="shared" ref="AL33:AL38" si="6">AJ33/Z33*100</f>
        <v>65</v>
      </c>
      <c r="AM33" s="121"/>
      <c r="AN33" s="113"/>
      <c r="AO33" s="112"/>
      <c r="AP33" s="113"/>
      <c r="AQ33" s="112" t="s">
        <v>92</v>
      </c>
      <c r="AR33" s="113"/>
      <c r="AS33" s="112"/>
      <c r="AT33" s="113"/>
      <c r="AU33" s="59"/>
      <c r="AV33" s="119">
        <f t="shared" ref="AV33:AV37" si="7">AU33*30</f>
        <v>0</v>
      </c>
      <c r="AW33" s="120"/>
      <c r="AX33" s="119">
        <f t="shared" ref="AX33:AX37" si="8">AZ33+BB33+BD33</f>
        <v>0</v>
      </c>
      <c r="AY33" s="133"/>
      <c r="AZ33" s="112"/>
      <c r="BA33" s="113"/>
      <c r="BB33" s="112"/>
      <c r="BC33" s="113"/>
      <c r="BD33" s="112"/>
      <c r="BE33" s="113"/>
      <c r="BF33" s="119">
        <f t="shared" ref="BF33:BF37" si="9">AV33-AX33</f>
        <v>0</v>
      </c>
      <c r="BG33" s="120"/>
      <c r="BH33" s="60" t="e">
        <f t="shared" ref="BH33:BH37" si="10">BF33/AV33*100</f>
        <v>#DIV/0!</v>
      </c>
      <c r="BI33" s="121"/>
      <c r="BJ33" s="113"/>
      <c r="BK33" s="112"/>
      <c r="BL33" s="131"/>
      <c r="BM33" s="112"/>
      <c r="BN33" s="113"/>
      <c r="BO33" s="112"/>
      <c r="BP33" s="131"/>
      <c r="BQ33" s="251" t="s">
        <v>257</v>
      </c>
      <c r="BR33" s="252"/>
    </row>
    <row r="34" spans="1:70" ht="15.75" customHeight="1" thickBot="1">
      <c r="A34" s="57">
        <v>2</v>
      </c>
      <c r="B34" s="65" t="s">
        <v>88</v>
      </c>
      <c r="C34" s="128" t="s">
        <v>258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12">
        <v>14</v>
      </c>
      <c r="P34" s="113"/>
      <c r="Q34" s="130">
        <f t="shared" si="0"/>
        <v>420</v>
      </c>
      <c r="R34" s="120"/>
      <c r="S34" s="119">
        <f t="shared" si="1"/>
        <v>240</v>
      </c>
      <c r="T34" s="120"/>
      <c r="U34" s="112">
        <v>6</v>
      </c>
      <c r="V34" s="113"/>
      <c r="W34" s="119">
        <f t="shared" si="2"/>
        <v>240</v>
      </c>
      <c r="X34" s="120"/>
      <c r="Y34" s="59">
        <v>8</v>
      </c>
      <c r="Z34" s="119">
        <f t="shared" si="3"/>
        <v>240</v>
      </c>
      <c r="AA34" s="120"/>
      <c r="AB34" s="119">
        <f t="shared" si="4"/>
        <v>82</v>
      </c>
      <c r="AC34" s="120"/>
      <c r="AD34" s="112">
        <v>42</v>
      </c>
      <c r="AE34" s="113"/>
      <c r="AF34" s="112"/>
      <c r="AG34" s="113"/>
      <c r="AH34" s="112">
        <v>40</v>
      </c>
      <c r="AI34" s="113"/>
      <c r="AJ34" s="119">
        <f t="shared" si="5"/>
        <v>158</v>
      </c>
      <c r="AK34" s="120"/>
      <c r="AL34" s="60">
        <f t="shared" si="6"/>
        <v>65.833333333333329</v>
      </c>
      <c r="AM34" s="121"/>
      <c r="AN34" s="113"/>
      <c r="AO34" s="112"/>
      <c r="AP34" s="113"/>
      <c r="AQ34" s="112"/>
      <c r="AR34" s="113"/>
      <c r="AS34" s="112"/>
      <c r="AT34" s="113"/>
      <c r="AU34" s="59"/>
      <c r="AV34" s="119">
        <f t="shared" si="7"/>
        <v>0</v>
      </c>
      <c r="AW34" s="120"/>
      <c r="AX34" s="119">
        <f t="shared" si="8"/>
        <v>0</v>
      </c>
      <c r="AY34" s="133"/>
      <c r="AZ34" s="112"/>
      <c r="BA34" s="113"/>
      <c r="BB34" s="112"/>
      <c r="BC34" s="113"/>
      <c r="BD34" s="112"/>
      <c r="BE34" s="113"/>
      <c r="BF34" s="119">
        <f t="shared" si="9"/>
        <v>0</v>
      </c>
      <c r="BG34" s="120"/>
      <c r="BH34" s="60" t="e">
        <f t="shared" si="10"/>
        <v>#DIV/0!</v>
      </c>
      <c r="BI34" s="121"/>
      <c r="BJ34" s="113"/>
      <c r="BK34" s="112"/>
      <c r="BL34" s="131"/>
      <c r="BM34" s="112"/>
      <c r="BN34" s="113"/>
      <c r="BO34" s="112"/>
      <c r="BP34" s="131"/>
      <c r="BQ34" s="251" t="s">
        <v>257</v>
      </c>
      <c r="BR34" s="252"/>
    </row>
    <row r="35" spans="1:70" ht="51" customHeight="1" thickBot="1">
      <c r="A35" s="57">
        <v>3</v>
      </c>
      <c r="B35" s="65" t="s">
        <v>118</v>
      </c>
      <c r="C35" s="128" t="s">
        <v>261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12">
        <v>3</v>
      </c>
      <c r="P35" s="113"/>
      <c r="Q35" s="130">
        <f t="shared" si="0"/>
        <v>90</v>
      </c>
      <c r="R35" s="120"/>
      <c r="S35" s="119">
        <f t="shared" si="1"/>
        <v>90</v>
      </c>
      <c r="T35" s="120"/>
      <c r="U35" s="112"/>
      <c r="V35" s="113"/>
      <c r="W35" s="119">
        <f t="shared" si="2"/>
        <v>90</v>
      </c>
      <c r="X35" s="120"/>
      <c r="Y35" s="59">
        <v>3</v>
      </c>
      <c r="Z35" s="119">
        <f t="shared" si="3"/>
        <v>90</v>
      </c>
      <c r="AA35" s="120"/>
      <c r="AB35" s="119">
        <f t="shared" si="4"/>
        <v>34</v>
      </c>
      <c r="AC35" s="120"/>
      <c r="AD35" s="112">
        <v>18</v>
      </c>
      <c r="AE35" s="113"/>
      <c r="AF35" s="112"/>
      <c r="AG35" s="113"/>
      <c r="AH35" s="112">
        <v>16</v>
      </c>
      <c r="AI35" s="113"/>
      <c r="AJ35" s="119">
        <f t="shared" si="5"/>
        <v>56</v>
      </c>
      <c r="AK35" s="120"/>
      <c r="AL35" s="60">
        <f t="shared" si="6"/>
        <v>62.222222222222221</v>
      </c>
      <c r="AM35" s="121"/>
      <c r="AN35" s="113"/>
      <c r="AO35" s="112"/>
      <c r="AP35" s="113"/>
      <c r="AQ35" s="112"/>
      <c r="AR35" s="113"/>
      <c r="AS35" s="112" t="s">
        <v>100</v>
      </c>
      <c r="AT35" s="113"/>
      <c r="AU35" s="59"/>
      <c r="AV35" s="119">
        <f t="shared" si="7"/>
        <v>0</v>
      </c>
      <c r="AW35" s="120"/>
      <c r="AX35" s="119">
        <f t="shared" si="8"/>
        <v>0</v>
      </c>
      <c r="AY35" s="133"/>
      <c r="AZ35" s="112"/>
      <c r="BA35" s="113"/>
      <c r="BB35" s="112"/>
      <c r="BC35" s="113"/>
      <c r="BD35" s="112"/>
      <c r="BE35" s="113"/>
      <c r="BF35" s="119">
        <f t="shared" si="9"/>
        <v>0</v>
      </c>
      <c r="BG35" s="120"/>
      <c r="BH35" s="60" t="e">
        <f t="shared" si="10"/>
        <v>#DIV/0!</v>
      </c>
      <c r="BI35" s="121"/>
      <c r="BJ35" s="113"/>
      <c r="BK35" s="112"/>
      <c r="BL35" s="131"/>
      <c r="BM35" s="112"/>
      <c r="BN35" s="113"/>
      <c r="BO35" s="112"/>
      <c r="BP35" s="131"/>
      <c r="BQ35" s="251" t="s">
        <v>257</v>
      </c>
      <c r="BR35" s="252"/>
    </row>
    <row r="36" spans="1:70" ht="33" customHeight="1" thickBot="1">
      <c r="A36" s="57">
        <v>4</v>
      </c>
      <c r="B36" s="65" t="s">
        <v>125</v>
      </c>
      <c r="C36" s="128" t="s">
        <v>264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12">
        <v>5.5</v>
      </c>
      <c r="P36" s="113"/>
      <c r="Q36" s="130">
        <f t="shared" si="0"/>
        <v>165</v>
      </c>
      <c r="R36" s="120"/>
      <c r="S36" s="119">
        <f t="shared" si="1"/>
        <v>165</v>
      </c>
      <c r="T36" s="120"/>
      <c r="U36" s="112"/>
      <c r="V36" s="113"/>
      <c r="W36" s="119">
        <f t="shared" si="2"/>
        <v>165</v>
      </c>
      <c r="X36" s="120"/>
      <c r="Y36" s="59">
        <v>2</v>
      </c>
      <c r="Z36" s="119">
        <f t="shared" si="3"/>
        <v>60</v>
      </c>
      <c r="AA36" s="120"/>
      <c r="AB36" s="119">
        <f t="shared" si="4"/>
        <v>30</v>
      </c>
      <c r="AC36" s="120"/>
      <c r="AD36" s="112">
        <v>16</v>
      </c>
      <c r="AE36" s="113"/>
      <c r="AF36" s="112"/>
      <c r="AG36" s="113"/>
      <c r="AH36" s="112">
        <v>14</v>
      </c>
      <c r="AI36" s="113"/>
      <c r="AJ36" s="119">
        <f t="shared" si="5"/>
        <v>30</v>
      </c>
      <c r="AK36" s="120"/>
      <c r="AL36" s="60">
        <f t="shared" si="6"/>
        <v>50</v>
      </c>
      <c r="AM36" s="121"/>
      <c r="AN36" s="113"/>
      <c r="AO36" s="112"/>
      <c r="AP36" s="113"/>
      <c r="AQ36" s="112"/>
      <c r="AR36" s="113"/>
      <c r="AS36" s="112" t="s">
        <v>103</v>
      </c>
      <c r="AT36" s="113"/>
      <c r="AU36" s="59">
        <v>3.5</v>
      </c>
      <c r="AV36" s="119">
        <f t="shared" si="7"/>
        <v>105</v>
      </c>
      <c r="AW36" s="120"/>
      <c r="AX36" s="119">
        <f t="shared" si="8"/>
        <v>40</v>
      </c>
      <c r="AY36" s="133"/>
      <c r="AZ36" s="112">
        <v>20</v>
      </c>
      <c r="BA36" s="113"/>
      <c r="BB36" s="112"/>
      <c r="BC36" s="113"/>
      <c r="BD36" s="112">
        <v>20</v>
      </c>
      <c r="BE36" s="113"/>
      <c r="BF36" s="119">
        <f t="shared" si="9"/>
        <v>65</v>
      </c>
      <c r="BG36" s="120"/>
      <c r="BH36" s="60">
        <f t="shared" si="10"/>
        <v>61.904761904761905</v>
      </c>
      <c r="BI36" s="121"/>
      <c r="BJ36" s="113"/>
      <c r="BK36" s="112"/>
      <c r="BL36" s="131"/>
      <c r="BM36" s="112" t="s">
        <v>106</v>
      </c>
      <c r="BN36" s="113"/>
      <c r="BO36" s="112"/>
      <c r="BP36" s="131"/>
      <c r="BQ36" s="251" t="s">
        <v>257</v>
      </c>
      <c r="BR36" s="252"/>
    </row>
    <row r="37" spans="1:70" ht="48" customHeight="1">
      <c r="A37" s="86">
        <v>5</v>
      </c>
      <c r="B37" s="99" t="s">
        <v>142</v>
      </c>
      <c r="C37" s="237" t="s">
        <v>266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231">
        <v>1.5</v>
      </c>
      <c r="P37" s="232"/>
      <c r="Q37" s="233">
        <f t="shared" si="0"/>
        <v>45</v>
      </c>
      <c r="R37" s="232"/>
      <c r="S37" s="231">
        <f t="shared" si="1"/>
        <v>45</v>
      </c>
      <c r="T37" s="232"/>
      <c r="U37" s="231"/>
      <c r="V37" s="232"/>
      <c r="W37" s="231">
        <f t="shared" si="2"/>
        <v>45</v>
      </c>
      <c r="X37" s="232"/>
      <c r="Y37" s="89">
        <v>1.5</v>
      </c>
      <c r="Z37" s="231">
        <f t="shared" si="3"/>
        <v>45</v>
      </c>
      <c r="AA37" s="232"/>
      <c r="AB37" s="231">
        <f t="shared" si="4"/>
        <v>0</v>
      </c>
      <c r="AC37" s="232"/>
      <c r="AD37" s="231"/>
      <c r="AE37" s="232"/>
      <c r="AF37" s="231"/>
      <c r="AG37" s="232"/>
      <c r="AH37" s="231"/>
      <c r="AI37" s="232"/>
      <c r="AJ37" s="231">
        <f t="shared" si="5"/>
        <v>45</v>
      </c>
      <c r="AK37" s="232"/>
      <c r="AL37" s="90">
        <f t="shared" si="6"/>
        <v>100</v>
      </c>
      <c r="AM37" s="246">
        <v>7</v>
      </c>
      <c r="AN37" s="232"/>
      <c r="AO37" s="231"/>
      <c r="AP37" s="232"/>
      <c r="AQ37" s="231"/>
      <c r="AR37" s="232"/>
      <c r="AS37" s="231" t="s">
        <v>100</v>
      </c>
      <c r="AT37" s="232"/>
      <c r="AU37" s="89"/>
      <c r="AV37" s="231">
        <f t="shared" si="7"/>
        <v>0</v>
      </c>
      <c r="AW37" s="232"/>
      <c r="AX37" s="231">
        <f t="shared" si="8"/>
        <v>0</v>
      </c>
      <c r="AY37" s="190"/>
      <c r="AZ37" s="231"/>
      <c r="BA37" s="232"/>
      <c r="BB37" s="231"/>
      <c r="BC37" s="232"/>
      <c r="BD37" s="231"/>
      <c r="BE37" s="232"/>
      <c r="BF37" s="231">
        <f t="shared" si="9"/>
        <v>0</v>
      </c>
      <c r="BG37" s="232"/>
      <c r="BH37" s="90" t="e">
        <f t="shared" si="10"/>
        <v>#DIV/0!</v>
      </c>
      <c r="BI37" s="246"/>
      <c r="BJ37" s="232"/>
      <c r="BK37" s="231"/>
      <c r="BL37" s="191"/>
      <c r="BM37" s="231"/>
      <c r="BN37" s="232"/>
      <c r="BO37" s="231"/>
      <c r="BP37" s="232"/>
      <c r="BQ37" s="251" t="s">
        <v>257</v>
      </c>
      <c r="BR37" s="252"/>
    </row>
    <row r="38" spans="1:70" ht="16.5" customHeight="1" thickBot="1">
      <c r="A38" s="61"/>
      <c r="B38" s="100"/>
      <c r="C38" s="255" t="s">
        <v>117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77"/>
      <c r="O38" s="130">
        <f>SUM(O33:P37)</f>
        <v>38</v>
      </c>
      <c r="P38" s="120"/>
      <c r="Q38" s="130">
        <f>SUM(Q33:R37)</f>
        <v>1140</v>
      </c>
      <c r="R38" s="120"/>
      <c r="S38" s="130">
        <f>SUM(S33:T37)</f>
        <v>780</v>
      </c>
      <c r="T38" s="120"/>
      <c r="U38" s="130">
        <f>SUM(U33:V37)</f>
        <v>12</v>
      </c>
      <c r="V38" s="120"/>
      <c r="W38" s="130">
        <f>SUM(W33:X37)</f>
        <v>780</v>
      </c>
      <c r="X38" s="120"/>
      <c r="Y38" s="63">
        <f>SUM(Y33:Y37)</f>
        <v>22.5</v>
      </c>
      <c r="Z38" s="256">
        <f>SUM(Z33:AA37)</f>
        <v>675</v>
      </c>
      <c r="AA38" s="225"/>
      <c r="AB38" s="130">
        <f>SUM(AB33:AC37)</f>
        <v>230</v>
      </c>
      <c r="AC38" s="120"/>
      <c r="AD38" s="130">
        <f>SUM(AD33:AE37)</f>
        <v>118</v>
      </c>
      <c r="AE38" s="120"/>
      <c r="AF38" s="130">
        <f>SUM(AF33:AG37)</f>
        <v>0</v>
      </c>
      <c r="AG38" s="120"/>
      <c r="AH38" s="130">
        <f>SUM(AH33:AI37)</f>
        <v>112</v>
      </c>
      <c r="AI38" s="120"/>
      <c r="AJ38" s="130">
        <f>SUM(AJ33:AK37)</f>
        <v>445</v>
      </c>
      <c r="AK38" s="120"/>
      <c r="AL38" s="60">
        <f t="shared" si="6"/>
        <v>65.925925925925924</v>
      </c>
      <c r="AM38" s="121"/>
      <c r="AN38" s="113"/>
      <c r="AO38" s="112"/>
      <c r="AP38" s="113"/>
      <c r="AQ38" s="112"/>
      <c r="AR38" s="113"/>
      <c r="AS38" s="112"/>
      <c r="AT38" s="113"/>
      <c r="AU38" s="63">
        <f>SUM(AU33:AU37)</f>
        <v>3.5</v>
      </c>
      <c r="AV38" s="256">
        <f>SUM(AV33:AW37)</f>
        <v>105</v>
      </c>
      <c r="AW38" s="225"/>
      <c r="AX38" s="130">
        <f>SUM(AX33:AY37)</f>
        <v>40</v>
      </c>
      <c r="AY38" s="120"/>
      <c r="AZ38" s="130">
        <f>SUM(AZ33:BA37)</f>
        <v>20</v>
      </c>
      <c r="BA38" s="120"/>
      <c r="BB38" s="130">
        <f>SUM(BB33:BC37)</f>
        <v>0</v>
      </c>
      <c r="BC38" s="120"/>
      <c r="BD38" s="130">
        <f>SUM(BD33:BE37)</f>
        <v>20</v>
      </c>
      <c r="BE38" s="120"/>
      <c r="BF38" s="130">
        <f>SUM(BF33:BG37)</f>
        <v>65</v>
      </c>
      <c r="BG38" s="120"/>
      <c r="BH38" s="94"/>
      <c r="BI38" s="155"/>
      <c r="BJ38" s="177"/>
      <c r="BK38" s="255"/>
      <c r="BL38" s="177"/>
      <c r="BM38" s="255"/>
      <c r="BN38" s="177"/>
      <c r="BO38" s="255"/>
      <c r="BP38" s="177"/>
      <c r="BQ38" s="122"/>
      <c r="BR38" s="123"/>
    </row>
    <row r="39" spans="1:70" ht="14.25" customHeight="1" thickBot="1">
      <c r="A39" s="124" t="s">
        <v>120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6"/>
    </row>
    <row r="40" spans="1:70" ht="48" customHeight="1" thickBot="1">
      <c r="A40" s="57">
        <v>6</v>
      </c>
      <c r="B40" s="65" t="s">
        <v>156</v>
      </c>
      <c r="C40" s="128" t="s">
        <v>269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12">
        <v>4</v>
      </c>
      <c r="P40" s="113"/>
      <c r="Q40" s="130">
        <f t="shared" ref="Q40:Q44" si="11">O40*30</f>
        <v>120</v>
      </c>
      <c r="R40" s="120"/>
      <c r="S40" s="119">
        <f t="shared" ref="S40:S44" si="12">W40</f>
        <v>120</v>
      </c>
      <c r="T40" s="120"/>
      <c r="U40" s="112"/>
      <c r="V40" s="113"/>
      <c r="W40" s="119">
        <f t="shared" ref="W40:W44" si="13">Z40+AV40</f>
        <v>120</v>
      </c>
      <c r="X40" s="120"/>
      <c r="Y40" s="59">
        <v>1</v>
      </c>
      <c r="Z40" s="119">
        <f t="shared" ref="Z40:Z44" si="14">Y40*30</f>
        <v>30</v>
      </c>
      <c r="AA40" s="120"/>
      <c r="AB40" s="119">
        <f t="shared" ref="AB40:AB44" si="15">AD40+AF40+AH40</f>
        <v>16</v>
      </c>
      <c r="AC40" s="120"/>
      <c r="AD40" s="112">
        <v>10</v>
      </c>
      <c r="AE40" s="113"/>
      <c r="AF40" s="112"/>
      <c r="AG40" s="113"/>
      <c r="AH40" s="112">
        <v>6</v>
      </c>
      <c r="AI40" s="113"/>
      <c r="AJ40" s="119">
        <f t="shared" ref="AJ40:AJ44" si="16">Z40-AB40</f>
        <v>14</v>
      </c>
      <c r="AK40" s="120"/>
      <c r="AL40" s="60">
        <f t="shared" ref="AL40:AL45" si="17">AJ40/Z40*100</f>
        <v>46.666666666666664</v>
      </c>
      <c r="AM40" s="121"/>
      <c r="AN40" s="113"/>
      <c r="AO40" s="112"/>
      <c r="AP40" s="113"/>
      <c r="AQ40" s="112"/>
      <c r="AR40" s="113"/>
      <c r="AS40" s="112" t="s">
        <v>103</v>
      </c>
      <c r="AT40" s="113"/>
      <c r="AU40" s="59">
        <v>3</v>
      </c>
      <c r="AV40" s="119">
        <f t="shared" ref="AV40:AV44" si="18">AU40*30</f>
        <v>90</v>
      </c>
      <c r="AW40" s="120"/>
      <c r="AX40" s="119">
        <f t="shared" ref="AX40:AX44" si="19">AZ40+BB40+BD40</f>
        <v>34</v>
      </c>
      <c r="AY40" s="133"/>
      <c r="AZ40" s="112">
        <v>18</v>
      </c>
      <c r="BA40" s="113"/>
      <c r="BB40" s="112"/>
      <c r="BC40" s="113"/>
      <c r="BD40" s="112">
        <v>16</v>
      </c>
      <c r="BE40" s="113"/>
      <c r="BF40" s="119">
        <f t="shared" ref="BF40:BF44" si="20">AV40-AX40</f>
        <v>56</v>
      </c>
      <c r="BG40" s="120"/>
      <c r="BH40" s="60">
        <f t="shared" ref="BH40:BH45" si="21">BF40/AV40*100</f>
        <v>62.222222222222221</v>
      </c>
      <c r="BI40" s="172"/>
      <c r="BJ40" s="173"/>
      <c r="BK40" s="112"/>
      <c r="BL40" s="131"/>
      <c r="BM40" s="112"/>
      <c r="BN40" s="113"/>
      <c r="BO40" s="112" t="s">
        <v>127</v>
      </c>
      <c r="BP40" s="131"/>
      <c r="BQ40" s="251" t="s">
        <v>257</v>
      </c>
      <c r="BR40" s="252"/>
    </row>
    <row r="41" spans="1:70" ht="49.5" customHeight="1" thickBot="1">
      <c r="A41" s="57">
        <v>7</v>
      </c>
      <c r="B41" s="65" t="s">
        <v>128</v>
      </c>
      <c r="C41" s="128" t="s">
        <v>273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12">
        <v>3</v>
      </c>
      <c r="P41" s="113"/>
      <c r="Q41" s="130">
        <f t="shared" si="11"/>
        <v>90</v>
      </c>
      <c r="R41" s="120"/>
      <c r="S41" s="119">
        <f t="shared" si="12"/>
        <v>90</v>
      </c>
      <c r="T41" s="120"/>
      <c r="U41" s="112"/>
      <c r="V41" s="113"/>
      <c r="W41" s="119">
        <f t="shared" si="13"/>
        <v>90</v>
      </c>
      <c r="X41" s="120"/>
      <c r="Y41" s="59">
        <v>3</v>
      </c>
      <c r="Z41" s="119">
        <f t="shared" si="14"/>
        <v>90</v>
      </c>
      <c r="AA41" s="120"/>
      <c r="AB41" s="119">
        <f t="shared" si="15"/>
        <v>34</v>
      </c>
      <c r="AC41" s="120"/>
      <c r="AD41" s="112">
        <v>18</v>
      </c>
      <c r="AE41" s="113"/>
      <c r="AF41" s="112"/>
      <c r="AG41" s="113"/>
      <c r="AH41" s="112">
        <v>16</v>
      </c>
      <c r="AI41" s="113"/>
      <c r="AJ41" s="119">
        <f t="shared" si="16"/>
        <v>56</v>
      </c>
      <c r="AK41" s="120"/>
      <c r="AL41" s="60">
        <f t="shared" si="17"/>
        <v>62.222222222222221</v>
      </c>
      <c r="AM41" s="121"/>
      <c r="AN41" s="113"/>
      <c r="AO41" s="112"/>
      <c r="AP41" s="113"/>
      <c r="AQ41" s="112"/>
      <c r="AR41" s="113"/>
      <c r="AS41" s="112" t="s">
        <v>103</v>
      </c>
      <c r="AT41" s="113"/>
      <c r="AU41" s="59"/>
      <c r="AV41" s="119">
        <f t="shared" si="18"/>
        <v>0</v>
      </c>
      <c r="AW41" s="120"/>
      <c r="AX41" s="119">
        <f t="shared" si="19"/>
        <v>0</v>
      </c>
      <c r="AY41" s="133"/>
      <c r="AZ41" s="112"/>
      <c r="BA41" s="113"/>
      <c r="BB41" s="112"/>
      <c r="BC41" s="113"/>
      <c r="BD41" s="112"/>
      <c r="BE41" s="113"/>
      <c r="BF41" s="119">
        <f t="shared" si="20"/>
        <v>0</v>
      </c>
      <c r="BG41" s="120"/>
      <c r="BH41" s="60" t="e">
        <f t="shared" si="21"/>
        <v>#DIV/0!</v>
      </c>
      <c r="BI41" s="121"/>
      <c r="BJ41" s="113"/>
      <c r="BK41" s="112"/>
      <c r="BL41" s="131"/>
      <c r="BM41" s="112"/>
      <c r="BN41" s="113"/>
      <c r="BO41" s="112"/>
      <c r="BP41" s="131"/>
      <c r="BQ41" s="251" t="s">
        <v>257</v>
      </c>
      <c r="BR41" s="252"/>
    </row>
    <row r="42" spans="1:70" ht="70.5" customHeight="1" thickBot="1">
      <c r="A42" s="57">
        <v>8</v>
      </c>
      <c r="B42" s="65" t="s">
        <v>162</v>
      </c>
      <c r="C42" s="128" t="s">
        <v>274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12">
        <v>3</v>
      </c>
      <c r="P42" s="113"/>
      <c r="Q42" s="130">
        <f t="shared" si="11"/>
        <v>90</v>
      </c>
      <c r="R42" s="120"/>
      <c r="S42" s="119">
        <f t="shared" si="12"/>
        <v>90</v>
      </c>
      <c r="T42" s="120"/>
      <c r="U42" s="112"/>
      <c r="V42" s="113"/>
      <c r="W42" s="119">
        <f t="shared" si="13"/>
        <v>90</v>
      </c>
      <c r="X42" s="120"/>
      <c r="Y42" s="59">
        <v>3</v>
      </c>
      <c r="Z42" s="119">
        <f t="shared" si="14"/>
        <v>90</v>
      </c>
      <c r="AA42" s="120"/>
      <c r="AB42" s="119">
        <f t="shared" si="15"/>
        <v>34</v>
      </c>
      <c r="AC42" s="120"/>
      <c r="AD42" s="112">
        <v>18</v>
      </c>
      <c r="AE42" s="113"/>
      <c r="AF42" s="112"/>
      <c r="AG42" s="113"/>
      <c r="AH42" s="112">
        <v>16</v>
      </c>
      <c r="AI42" s="113"/>
      <c r="AJ42" s="119">
        <f t="shared" si="16"/>
        <v>56</v>
      </c>
      <c r="AK42" s="120"/>
      <c r="AL42" s="60">
        <f t="shared" si="17"/>
        <v>62.222222222222221</v>
      </c>
      <c r="AM42" s="121"/>
      <c r="AN42" s="113"/>
      <c r="AO42" s="112"/>
      <c r="AP42" s="113"/>
      <c r="AQ42" s="112" t="s">
        <v>92</v>
      </c>
      <c r="AR42" s="113"/>
      <c r="AS42" s="112"/>
      <c r="AT42" s="113"/>
      <c r="AU42" s="59"/>
      <c r="AV42" s="119">
        <f t="shared" si="18"/>
        <v>0</v>
      </c>
      <c r="AW42" s="120"/>
      <c r="AX42" s="119">
        <f t="shared" si="19"/>
        <v>0</v>
      </c>
      <c r="AY42" s="133"/>
      <c r="AZ42" s="112"/>
      <c r="BA42" s="113"/>
      <c r="BB42" s="112"/>
      <c r="BC42" s="113"/>
      <c r="BD42" s="112"/>
      <c r="BE42" s="113"/>
      <c r="BF42" s="119">
        <f t="shared" si="20"/>
        <v>0</v>
      </c>
      <c r="BG42" s="120"/>
      <c r="BH42" s="60" t="e">
        <f t="shared" si="21"/>
        <v>#DIV/0!</v>
      </c>
      <c r="BI42" s="121"/>
      <c r="BJ42" s="113"/>
      <c r="BK42" s="112"/>
      <c r="BL42" s="131"/>
      <c r="BM42" s="112"/>
      <c r="BN42" s="113"/>
      <c r="BO42" s="112"/>
      <c r="BP42" s="131"/>
      <c r="BQ42" s="251" t="s">
        <v>257</v>
      </c>
      <c r="BR42" s="252"/>
    </row>
    <row r="43" spans="1:70" ht="55.5" customHeight="1" thickBot="1">
      <c r="A43" s="57">
        <v>9</v>
      </c>
      <c r="B43" s="65" t="s">
        <v>164</v>
      </c>
      <c r="C43" s="128" t="s">
        <v>277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2">
        <v>3.5</v>
      </c>
      <c r="P43" s="113"/>
      <c r="Q43" s="130">
        <f t="shared" si="11"/>
        <v>105</v>
      </c>
      <c r="R43" s="120"/>
      <c r="S43" s="119">
        <f t="shared" si="12"/>
        <v>105</v>
      </c>
      <c r="T43" s="120"/>
      <c r="U43" s="112"/>
      <c r="V43" s="113"/>
      <c r="W43" s="119">
        <f t="shared" si="13"/>
        <v>105</v>
      </c>
      <c r="X43" s="120"/>
      <c r="Y43" s="59"/>
      <c r="Z43" s="119">
        <f t="shared" si="14"/>
        <v>0</v>
      </c>
      <c r="AA43" s="120"/>
      <c r="AB43" s="119">
        <f t="shared" si="15"/>
        <v>0</v>
      </c>
      <c r="AC43" s="120"/>
      <c r="AD43" s="112"/>
      <c r="AE43" s="113"/>
      <c r="AF43" s="112"/>
      <c r="AG43" s="113"/>
      <c r="AH43" s="112"/>
      <c r="AI43" s="113"/>
      <c r="AJ43" s="119">
        <f t="shared" si="16"/>
        <v>0</v>
      </c>
      <c r="AK43" s="120"/>
      <c r="AL43" s="60" t="e">
        <f t="shared" si="17"/>
        <v>#DIV/0!</v>
      </c>
      <c r="AM43" s="121"/>
      <c r="AN43" s="113"/>
      <c r="AO43" s="112"/>
      <c r="AP43" s="113"/>
      <c r="AQ43" s="112"/>
      <c r="AR43" s="113"/>
      <c r="AS43" s="112"/>
      <c r="AT43" s="113"/>
      <c r="AU43" s="59">
        <v>3.5</v>
      </c>
      <c r="AV43" s="119">
        <f t="shared" si="18"/>
        <v>105</v>
      </c>
      <c r="AW43" s="120"/>
      <c r="AX43" s="119">
        <f t="shared" si="19"/>
        <v>38</v>
      </c>
      <c r="AY43" s="133"/>
      <c r="AZ43" s="112">
        <v>20</v>
      </c>
      <c r="BA43" s="113"/>
      <c r="BB43" s="112"/>
      <c r="BC43" s="113"/>
      <c r="BD43" s="112">
        <v>18</v>
      </c>
      <c r="BE43" s="113"/>
      <c r="BF43" s="119">
        <f t="shared" si="20"/>
        <v>67</v>
      </c>
      <c r="BG43" s="120"/>
      <c r="BH43" s="60">
        <f t="shared" si="21"/>
        <v>63.809523809523803</v>
      </c>
      <c r="BI43" s="121"/>
      <c r="BJ43" s="113"/>
      <c r="BK43" s="112"/>
      <c r="BL43" s="131"/>
      <c r="BM43" s="112"/>
      <c r="BN43" s="113"/>
      <c r="BO43" s="112" t="s">
        <v>98</v>
      </c>
      <c r="BP43" s="131"/>
      <c r="BQ43" s="251" t="s">
        <v>257</v>
      </c>
      <c r="BR43" s="252"/>
    </row>
    <row r="44" spans="1:70" ht="32.25" customHeight="1">
      <c r="A44" s="57">
        <v>10</v>
      </c>
      <c r="B44" s="65" t="s">
        <v>130</v>
      </c>
      <c r="C44" s="128" t="s">
        <v>279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12">
        <v>4</v>
      </c>
      <c r="P44" s="113"/>
      <c r="Q44" s="130">
        <f t="shared" si="11"/>
        <v>120</v>
      </c>
      <c r="R44" s="120"/>
      <c r="S44" s="119">
        <f t="shared" si="12"/>
        <v>120</v>
      </c>
      <c r="T44" s="120"/>
      <c r="U44" s="112"/>
      <c r="V44" s="113"/>
      <c r="W44" s="119">
        <f t="shared" si="13"/>
        <v>120</v>
      </c>
      <c r="X44" s="120"/>
      <c r="Y44" s="59"/>
      <c r="Z44" s="119">
        <f t="shared" si="14"/>
        <v>0</v>
      </c>
      <c r="AA44" s="120"/>
      <c r="AB44" s="119">
        <f t="shared" si="15"/>
        <v>0</v>
      </c>
      <c r="AC44" s="120"/>
      <c r="AD44" s="112"/>
      <c r="AE44" s="113"/>
      <c r="AF44" s="112"/>
      <c r="AG44" s="113"/>
      <c r="AH44" s="112"/>
      <c r="AI44" s="113"/>
      <c r="AJ44" s="119">
        <f t="shared" si="16"/>
        <v>0</v>
      </c>
      <c r="AK44" s="120"/>
      <c r="AL44" s="60" t="e">
        <f t="shared" si="17"/>
        <v>#DIV/0!</v>
      </c>
      <c r="AM44" s="121"/>
      <c r="AN44" s="113"/>
      <c r="AO44" s="112"/>
      <c r="AP44" s="113"/>
      <c r="AQ44" s="112"/>
      <c r="AR44" s="113"/>
      <c r="AS44" s="112"/>
      <c r="AT44" s="113"/>
      <c r="AU44" s="59">
        <v>4</v>
      </c>
      <c r="AV44" s="119">
        <f t="shared" si="18"/>
        <v>120</v>
      </c>
      <c r="AW44" s="120"/>
      <c r="AX44" s="119">
        <f t="shared" si="19"/>
        <v>42</v>
      </c>
      <c r="AY44" s="133"/>
      <c r="AZ44" s="112">
        <v>22</v>
      </c>
      <c r="BA44" s="113"/>
      <c r="BB44" s="112"/>
      <c r="BC44" s="113"/>
      <c r="BD44" s="112">
        <v>20</v>
      </c>
      <c r="BE44" s="113"/>
      <c r="BF44" s="119">
        <f t="shared" si="20"/>
        <v>78</v>
      </c>
      <c r="BG44" s="120"/>
      <c r="BH44" s="60">
        <f t="shared" si="21"/>
        <v>65</v>
      </c>
      <c r="BI44" s="121"/>
      <c r="BJ44" s="113"/>
      <c r="BK44" s="112"/>
      <c r="BL44" s="131"/>
      <c r="BM44" s="112"/>
      <c r="BN44" s="113"/>
      <c r="BO44" s="112" t="s">
        <v>98</v>
      </c>
      <c r="BP44" s="131"/>
      <c r="BQ44" s="251" t="s">
        <v>257</v>
      </c>
      <c r="BR44" s="252"/>
    </row>
    <row r="45" spans="1:70" ht="16.5" customHeight="1" thickBot="1">
      <c r="A45" s="61"/>
      <c r="B45" s="62"/>
      <c r="C45" s="134" t="s">
        <v>117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23"/>
      <c r="O45" s="135">
        <f>SUM(O40:P44)</f>
        <v>17.5</v>
      </c>
      <c r="P45" s="123"/>
      <c r="Q45" s="135">
        <f>SUM(Q40:R44)</f>
        <v>525</v>
      </c>
      <c r="R45" s="123"/>
      <c r="S45" s="135">
        <f>SUM(S40:T44)</f>
        <v>525</v>
      </c>
      <c r="T45" s="123"/>
      <c r="U45" s="135">
        <f>SUM(U40:V44)</f>
        <v>0</v>
      </c>
      <c r="V45" s="123"/>
      <c r="W45" s="135">
        <f>SUM(W40:X44)</f>
        <v>525</v>
      </c>
      <c r="X45" s="123"/>
      <c r="Y45" s="63">
        <f>SUM(Y40:Y44)</f>
        <v>7</v>
      </c>
      <c r="Z45" s="135">
        <f>SUM(Z40:AA44)</f>
        <v>210</v>
      </c>
      <c r="AA45" s="123"/>
      <c r="AB45" s="135">
        <f>SUM(AB40:AC44)</f>
        <v>84</v>
      </c>
      <c r="AC45" s="123"/>
      <c r="AD45" s="135">
        <f>SUM(AD40:AE44)</f>
        <v>46</v>
      </c>
      <c r="AE45" s="123"/>
      <c r="AF45" s="135">
        <f>SUM(AF40:AG44)</f>
        <v>0</v>
      </c>
      <c r="AG45" s="123"/>
      <c r="AH45" s="135">
        <f>SUM(AH40:AI44)</f>
        <v>38</v>
      </c>
      <c r="AI45" s="123"/>
      <c r="AJ45" s="135">
        <f>SUM(AJ40:AK44)</f>
        <v>126</v>
      </c>
      <c r="AK45" s="123"/>
      <c r="AL45" s="60">
        <f t="shared" si="17"/>
        <v>60</v>
      </c>
      <c r="AM45" s="121"/>
      <c r="AN45" s="113"/>
      <c r="AO45" s="112"/>
      <c r="AP45" s="113"/>
      <c r="AQ45" s="112"/>
      <c r="AR45" s="113"/>
      <c r="AS45" s="112"/>
      <c r="AT45" s="113"/>
      <c r="AU45" s="63">
        <f>SUM(AU40:AU44)</f>
        <v>10.5</v>
      </c>
      <c r="AV45" s="135">
        <f>SUM(AV40:AW44)</f>
        <v>315</v>
      </c>
      <c r="AW45" s="123"/>
      <c r="AX45" s="135">
        <f>SUM(AX40:AY44)</f>
        <v>114</v>
      </c>
      <c r="AY45" s="123"/>
      <c r="AZ45" s="135">
        <f>SUM(AZ40:BA44)</f>
        <v>60</v>
      </c>
      <c r="BA45" s="123"/>
      <c r="BB45" s="135">
        <f>SUM(BB40:BC44)</f>
        <v>0</v>
      </c>
      <c r="BC45" s="123"/>
      <c r="BD45" s="135">
        <f>SUM(BD40:BE44)</f>
        <v>54</v>
      </c>
      <c r="BE45" s="123"/>
      <c r="BF45" s="135">
        <f>SUM(BF40:BG44)</f>
        <v>201</v>
      </c>
      <c r="BG45" s="123"/>
      <c r="BH45" s="60">
        <f t="shared" si="21"/>
        <v>63.809523809523803</v>
      </c>
      <c r="BI45" s="121"/>
      <c r="BJ45" s="113"/>
      <c r="BK45" s="134"/>
      <c r="BL45" s="123"/>
      <c r="BM45" s="134"/>
      <c r="BN45" s="123"/>
      <c r="BO45" s="134"/>
      <c r="BP45" s="123"/>
      <c r="BQ45" s="122"/>
      <c r="BR45" s="123"/>
    </row>
    <row r="46" spans="1:70" ht="14.25" customHeight="1" thickBot="1">
      <c r="A46" s="124" t="s">
        <v>158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6"/>
    </row>
    <row r="47" spans="1:70" ht="15.75" customHeight="1">
      <c r="A47" s="57">
        <v>15</v>
      </c>
      <c r="B47" s="65" t="s">
        <v>161</v>
      </c>
      <c r="C47" s="128" t="s">
        <v>160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12">
        <v>9</v>
      </c>
      <c r="P47" s="113"/>
      <c r="Q47" s="130">
        <f t="shared" ref="Q47:Q49" si="22">O47*30</f>
        <v>270</v>
      </c>
      <c r="R47" s="120"/>
      <c r="S47" s="119">
        <f t="shared" ref="S47:S49" si="23">W47</f>
        <v>270</v>
      </c>
      <c r="T47" s="120"/>
      <c r="U47" s="112"/>
      <c r="V47" s="113"/>
      <c r="W47" s="119">
        <f t="shared" ref="W47:W49" si="24">Z47+AV47</f>
        <v>270</v>
      </c>
      <c r="X47" s="120"/>
      <c r="Y47" s="59"/>
      <c r="Z47" s="119">
        <f t="shared" ref="Z47:Z49" si="25">Y47*30</f>
        <v>0</v>
      </c>
      <c r="AA47" s="120"/>
      <c r="AB47" s="119">
        <f t="shared" ref="AB47:AB49" si="26">AD47+AF47+AH47</f>
        <v>0</v>
      </c>
      <c r="AC47" s="120"/>
      <c r="AD47" s="112"/>
      <c r="AE47" s="113"/>
      <c r="AF47" s="112"/>
      <c r="AG47" s="113"/>
      <c r="AH47" s="112"/>
      <c r="AI47" s="113"/>
      <c r="AJ47" s="119">
        <f t="shared" ref="AJ47:AJ49" si="27">Z47-AB47</f>
        <v>0</v>
      </c>
      <c r="AK47" s="120"/>
      <c r="AL47" s="60" t="e">
        <f t="shared" ref="AL47:AL49" si="28">AJ47/Z47*100</f>
        <v>#DIV/0!</v>
      </c>
      <c r="AM47" s="121"/>
      <c r="AN47" s="113"/>
      <c r="AO47" s="112"/>
      <c r="AP47" s="113"/>
      <c r="AQ47" s="112"/>
      <c r="AR47" s="113"/>
      <c r="AS47" s="112"/>
      <c r="AT47" s="113"/>
      <c r="AU47" s="59">
        <v>9</v>
      </c>
      <c r="AV47" s="119">
        <f t="shared" ref="AV47:AV49" si="29">AU47*30</f>
        <v>270</v>
      </c>
      <c r="AW47" s="120"/>
      <c r="AX47" s="119">
        <f t="shared" ref="AX47:AX49" si="30">AZ47+BB47+BD47</f>
        <v>0</v>
      </c>
      <c r="AY47" s="133"/>
      <c r="AZ47" s="112"/>
      <c r="BA47" s="113"/>
      <c r="BB47" s="112"/>
      <c r="BC47" s="113"/>
      <c r="BD47" s="112"/>
      <c r="BE47" s="113"/>
      <c r="BF47" s="119">
        <f t="shared" ref="BF47:BF49" si="31">AV47-AX47</f>
        <v>270</v>
      </c>
      <c r="BG47" s="120"/>
      <c r="BH47" s="60">
        <f t="shared" ref="BH47:BH50" si="32">BF47/AV47*100</f>
        <v>100</v>
      </c>
      <c r="BI47" s="121"/>
      <c r="BJ47" s="113"/>
      <c r="BK47" s="112"/>
      <c r="BL47" s="131"/>
      <c r="BM47" s="112"/>
      <c r="BN47" s="113"/>
      <c r="BO47" s="112" t="s">
        <v>98</v>
      </c>
      <c r="BP47" s="131"/>
      <c r="BQ47" s="251" t="s">
        <v>257</v>
      </c>
      <c r="BR47" s="252"/>
    </row>
    <row r="48" spans="1:70" ht="15.75" customHeight="1">
      <c r="A48" s="57"/>
      <c r="B48" s="65"/>
      <c r="C48" s="237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232"/>
      <c r="O48" s="231"/>
      <c r="P48" s="232"/>
      <c r="Q48" s="231">
        <f t="shared" si="22"/>
        <v>0</v>
      </c>
      <c r="R48" s="232"/>
      <c r="S48" s="231">
        <f t="shared" si="23"/>
        <v>0</v>
      </c>
      <c r="T48" s="232"/>
      <c r="U48" s="231"/>
      <c r="V48" s="232"/>
      <c r="W48" s="231">
        <f t="shared" si="24"/>
        <v>0</v>
      </c>
      <c r="X48" s="232"/>
      <c r="Y48" s="59"/>
      <c r="Z48" s="231">
        <f t="shared" si="25"/>
        <v>0</v>
      </c>
      <c r="AA48" s="232"/>
      <c r="AB48" s="231">
        <f t="shared" si="26"/>
        <v>0</v>
      </c>
      <c r="AC48" s="232"/>
      <c r="AD48" s="231"/>
      <c r="AE48" s="232"/>
      <c r="AF48" s="231"/>
      <c r="AG48" s="232"/>
      <c r="AH48" s="231"/>
      <c r="AI48" s="232"/>
      <c r="AJ48" s="231">
        <f t="shared" si="27"/>
        <v>0</v>
      </c>
      <c r="AK48" s="232"/>
      <c r="AL48" s="60" t="e">
        <f t="shared" si="28"/>
        <v>#DIV/0!</v>
      </c>
      <c r="AM48" s="246"/>
      <c r="AN48" s="232"/>
      <c r="AO48" s="231"/>
      <c r="AP48" s="232"/>
      <c r="AQ48" s="231"/>
      <c r="AR48" s="232"/>
      <c r="AS48" s="231"/>
      <c r="AT48" s="232"/>
      <c r="AU48" s="59"/>
      <c r="AV48" s="231">
        <f t="shared" si="29"/>
        <v>0</v>
      </c>
      <c r="AW48" s="232"/>
      <c r="AX48" s="231">
        <f t="shared" si="30"/>
        <v>0</v>
      </c>
      <c r="AY48" s="232"/>
      <c r="AZ48" s="231"/>
      <c r="BA48" s="232"/>
      <c r="BB48" s="231"/>
      <c r="BC48" s="232"/>
      <c r="BD48" s="231"/>
      <c r="BE48" s="232"/>
      <c r="BF48" s="231">
        <f t="shared" si="31"/>
        <v>0</v>
      </c>
      <c r="BG48" s="232"/>
      <c r="BH48" s="60" t="e">
        <f t="shared" si="32"/>
        <v>#DIV/0!</v>
      </c>
      <c r="BI48" s="246"/>
      <c r="BJ48" s="232"/>
      <c r="BK48" s="231"/>
      <c r="BL48" s="232"/>
      <c r="BM48" s="231"/>
      <c r="BN48" s="232"/>
      <c r="BO48" s="231"/>
      <c r="BP48" s="232"/>
      <c r="BQ48" s="247"/>
      <c r="BR48" s="232"/>
    </row>
    <row r="49" spans="1:70" ht="15.75" customHeight="1">
      <c r="A49" s="57"/>
      <c r="B49" s="65"/>
      <c r="C49" s="237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232"/>
      <c r="O49" s="231"/>
      <c r="P49" s="232"/>
      <c r="Q49" s="231">
        <f t="shared" si="22"/>
        <v>0</v>
      </c>
      <c r="R49" s="232"/>
      <c r="S49" s="231">
        <f t="shared" si="23"/>
        <v>0</v>
      </c>
      <c r="T49" s="232"/>
      <c r="U49" s="231"/>
      <c r="V49" s="232"/>
      <c r="W49" s="231">
        <f t="shared" si="24"/>
        <v>0</v>
      </c>
      <c r="X49" s="232"/>
      <c r="Y49" s="59"/>
      <c r="Z49" s="231">
        <f t="shared" si="25"/>
        <v>0</v>
      </c>
      <c r="AA49" s="232"/>
      <c r="AB49" s="231">
        <f t="shared" si="26"/>
        <v>0</v>
      </c>
      <c r="AC49" s="232"/>
      <c r="AD49" s="231"/>
      <c r="AE49" s="232"/>
      <c r="AF49" s="231"/>
      <c r="AG49" s="232"/>
      <c r="AH49" s="231"/>
      <c r="AI49" s="232"/>
      <c r="AJ49" s="231">
        <f t="shared" si="27"/>
        <v>0</v>
      </c>
      <c r="AK49" s="232"/>
      <c r="AL49" s="60" t="e">
        <f t="shared" si="28"/>
        <v>#DIV/0!</v>
      </c>
      <c r="AM49" s="246"/>
      <c r="AN49" s="232"/>
      <c r="AO49" s="231"/>
      <c r="AP49" s="232"/>
      <c r="AQ49" s="231"/>
      <c r="AR49" s="232"/>
      <c r="AS49" s="231"/>
      <c r="AT49" s="232"/>
      <c r="AU49" s="59"/>
      <c r="AV49" s="231">
        <f t="shared" si="29"/>
        <v>0</v>
      </c>
      <c r="AW49" s="232"/>
      <c r="AX49" s="231">
        <f t="shared" si="30"/>
        <v>0</v>
      </c>
      <c r="AY49" s="232"/>
      <c r="AZ49" s="231"/>
      <c r="BA49" s="232"/>
      <c r="BB49" s="231"/>
      <c r="BC49" s="232"/>
      <c r="BD49" s="231"/>
      <c r="BE49" s="232"/>
      <c r="BF49" s="231">
        <f t="shared" si="31"/>
        <v>0</v>
      </c>
      <c r="BG49" s="232"/>
      <c r="BH49" s="60" t="e">
        <f t="shared" si="32"/>
        <v>#DIV/0!</v>
      </c>
      <c r="BI49" s="246"/>
      <c r="BJ49" s="232"/>
      <c r="BK49" s="231"/>
      <c r="BL49" s="232"/>
      <c r="BM49" s="231"/>
      <c r="BN49" s="232"/>
      <c r="BO49" s="231"/>
      <c r="BP49" s="232"/>
      <c r="BQ49" s="247"/>
      <c r="BR49" s="232"/>
    </row>
    <row r="50" spans="1:70" ht="16.5" customHeight="1">
      <c r="A50" s="61"/>
      <c r="B50" s="62"/>
      <c r="C50" s="134" t="s">
        <v>117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23"/>
      <c r="O50" s="135">
        <f>SUM(O47:P49)</f>
        <v>9</v>
      </c>
      <c r="P50" s="123"/>
      <c r="Q50" s="135">
        <f>SUM(Q47:R49)</f>
        <v>270</v>
      </c>
      <c r="R50" s="123"/>
      <c r="S50" s="135">
        <f>SUM(S47:T49)</f>
        <v>270</v>
      </c>
      <c r="T50" s="123"/>
      <c r="U50" s="135">
        <f>SUM(U47:V49)</f>
        <v>0</v>
      </c>
      <c r="V50" s="123"/>
      <c r="W50" s="135">
        <f>SUM(W47:X49)</f>
        <v>270</v>
      </c>
      <c r="X50" s="123"/>
      <c r="Y50" s="66">
        <f>SUM(Y47:Y49)</f>
        <v>0</v>
      </c>
      <c r="Z50" s="135">
        <f>SUM(Z47:AA49)</f>
        <v>0</v>
      </c>
      <c r="AA50" s="123"/>
      <c r="AB50" s="135">
        <f>SUM(AB47:AC49)</f>
        <v>0</v>
      </c>
      <c r="AC50" s="123"/>
      <c r="AD50" s="135">
        <f>SUM(AD47:AE49)</f>
        <v>0</v>
      </c>
      <c r="AE50" s="123"/>
      <c r="AF50" s="135">
        <f>SUM(AF47:AG49)</f>
        <v>0</v>
      </c>
      <c r="AG50" s="123"/>
      <c r="AH50" s="135">
        <f>SUM(AH47:AI49)</f>
        <v>0</v>
      </c>
      <c r="AI50" s="123"/>
      <c r="AJ50" s="135">
        <f>SUM(AJ47:AK49)</f>
        <v>0</v>
      </c>
      <c r="AK50" s="123"/>
      <c r="AL50" s="67"/>
      <c r="AM50" s="171"/>
      <c r="AN50" s="123"/>
      <c r="AO50" s="134"/>
      <c r="AP50" s="123"/>
      <c r="AQ50" s="134"/>
      <c r="AR50" s="123"/>
      <c r="AS50" s="134"/>
      <c r="AT50" s="123"/>
      <c r="AU50" s="66">
        <f>SUM(AU47:AU49)</f>
        <v>9</v>
      </c>
      <c r="AV50" s="135">
        <f>SUM(AV47:AW49)</f>
        <v>270</v>
      </c>
      <c r="AW50" s="123"/>
      <c r="AX50" s="135">
        <f>SUM(AX47:AY49)</f>
        <v>0</v>
      </c>
      <c r="AY50" s="123"/>
      <c r="AZ50" s="135">
        <f>SUM(AZ47:BA49)</f>
        <v>0</v>
      </c>
      <c r="BA50" s="123"/>
      <c r="BB50" s="135">
        <f>SUM(BB47:BC49)</f>
        <v>0</v>
      </c>
      <c r="BC50" s="123"/>
      <c r="BD50" s="135">
        <f>SUM(BD47:BE49)</f>
        <v>0</v>
      </c>
      <c r="BE50" s="123"/>
      <c r="BF50" s="135">
        <f>SUM(BF47:BG49)</f>
        <v>270</v>
      </c>
      <c r="BG50" s="123"/>
      <c r="BH50" s="60">
        <f t="shared" si="32"/>
        <v>100</v>
      </c>
      <c r="BI50" s="254"/>
      <c r="BJ50" s="123"/>
      <c r="BK50" s="134"/>
      <c r="BL50" s="123"/>
      <c r="BM50" s="134"/>
      <c r="BN50" s="123"/>
      <c r="BO50" s="134"/>
      <c r="BP50" s="123"/>
      <c r="BQ50" s="122"/>
      <c r="BR50" s="123"/>
    </row>
    <row r="51" spans="1:70" ht="14.25" customHeight="1" thickBot="1">
      <c r="A51" s="124" t="s">
        <v>167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6"/>
    </row>
    <row r="52" spans="1:70" ht="36" customHeight="1">
      <c r="A52" s="57">
        <v>16</v>
      </c>
      <c r="B52" s="65" t="s">
        <v>168</v>
      </c>
      <c r="C52" s="128" t="s">
        <v>169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12">
        <v>7.5</v>
      </c>
      <c r="P52" s="113"/>
      <c r="Q52" s="130">
        <f>O52*30</f>
        <v>225</v>
      </c>
      <c r="R52" s="120"/>
      <c r="S52" s="119">
        <f>W52</f>
        <v>225</v>
      </c>
      <c r="T52" s="120"/>
      <c r="U52" s="112"/>
      <c r="V52" s="113"/>
      <c r="W52" s="119">
        <f>Z52+AV52</f>
        <v>225</v>
      </c>
      <c r="X52" s="120"/>
      <c r="Y52" s="59"/>
      <c r="Z52" s="119">
        <f>Y52*30</f>
        <v>0</v>
      </c>
      <c r="AA52" s="120"/>
      <c r="AB52" s="119">
        <f>AD52+AF52+AH52</f>
        <v>0</v>
      </c>
      <c r="AC52" s="120"/>
      <c r="AD52" s="112"/>
      <c r="AE52" s="113"/>
      <c r="AF52" s="112"/>
      <c r="AG52" s="113"/>
      <c r="AH52" s="112"/>
      <c r="AI52" s="113"/>
      <c r="AJ52" s="119">
        <f>Z52-AB52</f>
        <v>0</v>
      </c>
      <c r="AK52" s="120"/>
      <c r="AL52" s="60" t="e">
        <f>AJ52/Z52*100</f>
        <v>#DIV/0!</v>
      </c>
      <c r="AM52" s="121"/>
      <c r="AN52" s="113"/>
      <c r="AO52" s="112"/>
      <c r="AP52" s="113"/>
      <c r="AQ52" s="112"/>
      <c r="AR52" s="113"/>
      <c r="AS52" s="112"/>
      <c r="AT52" s="113"/>
      <c r="AU52" s="59">
        <v>7.5</v>
      </c>
      <c r="AV52" s="119">
        <f>AU52*30</f>
        <v>225</v>
      </c>
      <c r="AW52" s="120"/>
      <c r="AX52" s="119">
        <f>AZ52+BB52+BD52</f>
        <v>0</v>
      </c>
      <c r="AY52" s="133"/>
      <c r="AZ52" s="112"/>
      <c r="BA52" s="113"/>
      <c r="BB52" s="112"/>
      <c r="BC52" s="113"/>
      <c r="BD52" s="112"/>
      <c r="BE52" s="113"/>
      <c r="BF52" s="119">
        <f>AV52-AX52</f>
        <v>225</v>
      </c>
      <c r="BG52" s="120"/>
      <c r="BH52" s="60">
        <f t="shared" ref="BH52:BH53" si="33">BF52/AV52*100</f>
        <v>100</v>
      </c>
      <c r="BI52" s="121"/>
      <c r="BJ52" s="113"/>
      <c r="BK52" s="112"/>
      <c r="BL52" s="131"/>
      <c r="BM52" s="112"/>
      <c r="BN52" s="113"/>
      <c r="BO52" s="112"/>
      <c r="BP52" s="131"/>
      <c r="BQ52" s="251" t="s">
        <v>257</v>
      </c>
      <c r="BR52" s="252"/>
    </row>
    <row r="53" spans="1:70" ht="16.5" customHeight="1" thickBot="1">
      <c r="A53" s="68"/>
      <c r="B53" s="69"/>
      <c r="C53" s="163" t="s">
        <v>117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1"/>
      <c r="O53" s="165">
        <f>SUM(O52:P52)</f>
        <v>7.5</v>
      </c>
      <c r="P53" s="166"/>
      <c r="Q53" s="165">
        <f>SUM(Q52:R52)</f>
        <v>225</v>
      </c>
      <c r="R53" s="166"/>
      <c r="S53" s="165">
        <f>SUM(S52:T52)</f>
        <v>225</v>
      </c>
      <c r="T53" s="166"/>
      <c r="U53" s="165">
        <f>SUM(U52:V52)</f>
        <v>0</v>
      </c>
      <c r="V53" s="166"/>
      <c r="W53" s="165">
        <f>SUM(W52:X52)</f>
        <v>225</v>
      </c>
      <c r="X53" s="166"/>
      <c r="Y53" s="70">
        <f>SUM(Y52)</f>
        <v>0</v>
      </c>
      <c r="Z53" s="165">
        <f>SUM(Z52:AA52)</f>
        <v>0</v>
      </c>
      <c r="AA53" s="166"/>
      <c r="AB53" s="165">
        <f>SUM(AB52:AC52)</f>
        <v>0</v>
      </c>
      <c r="AC53" s="166"/>
      <c r="AD53" s="165">
        <f>SUM(AD52:AE52)</f>
        <v>0</v>
      </c>
      <c r="AE53" s="166"/>
      <c r="AF53" s="165">
        <f>SUM(AF52:AG52)</f>
        <v>0</v>
      </c>
      <c r="AG53" s="166"/>
      <c r="AH53" s="165">
        <f>SUM(AH52:AI52)</f>
        <v>0</v>
      </c>
      <c r="AI53" s="166"/>
      <c r="AJ53" s="165">
        <f>SUM(AJ52:AK52)</f>
        <v>0</v>
      </c>
      <c r="AK53" s="166"/>
      <c r="AL53" s="71"/>
      <c r="AM53" s="72"/>
      <c r="AN53" s="73"/>
      <c r="AO53" s="167"/>
      <c r="AP53" s="168"/>
      <c r="AQ53" s="167"/>
      <c r="AR53" s="168"/>
      <c r="AS53" s="167"/>
      <c r="AT53" s="168"/>
      <c r="AU53" s="70">
        <f>SUM(AU52)</f>
        <v>7.5</v>
      </c>
      <c r="AV53" s="165">
        <f>SUM(AV52:AW52)</f>
        <v>225</v>
      </c>
      <c r="AW53" s="166"/>
      <c r="AX53" s="165">
        <f>SUM(AX52:AY52)</f>
        <v>0</v>
      </c>
      <c r="AY53" s="166"/>
      <c r="AZ53" s="165">
        <f>SUM(AZ52:BA52)</f>
        <v>0</v>
      </c>
      <c r="BA53" s="166"/>
      <c r="BB53" s="165">
        <f>SUM(BB52:BC52)</f>
        <v>0</v>
      </c>
      <c r="BC53" s="166"/>
      <c r="BD53" s="165">
        <f>SUM(BD52:BE52)</f>
        <v>0</v>
      </c>
      <c r="BE53" s="166"/>
      <c r="BF53" s="165">
        <f>SUM(BF52:BG52)</f>
        <v>225</v>
      </c>
      <c r="BG53" s="166"/>
      <c r="BH53" s="74">
        <f t="shared" si="33"/>
        <v>100</v>
      </c>
      <c r="BI53" s="169"/>
      <c r="BJ53" s="146"/>
      <c r="BK53" s="163"/>
      <c r="BL53" s="161"/>
      <c r="BM53" s="163"/>
      <c r="BN53" s="161"/>
      <c r="BO53" s="163"/>
      <c r="BP53" s="161"/>
      <c r="BQ53" s="160"/>
      <c r="BR53" s="161"/>
    </row>
    <row r="54" spans="1:70" ht="18" customHeight="1">
      <c r="A54" s="75"/>
      <c r="B54" s="76"/>
      <c r="C54" s="115" t="s">
        <v>170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16"/>
      <c r="O54" s="115">
        <f>O38+O45+O50+O53</f>
        <v>72</v>
      </c>
      <c r="P54" s="116"/>
      <c r="Q54" s="115">
        <f>Q38+Q45+Q50+Q53</f>
        <v>2160</v>
      </c>
      <c r="R54" s="116"/>
      <c r="S54" s="115">
        <f>S38+S45+S50+S53</f>
        <v>1800</v>
      </c>
      <c r="T54" s="116"/>
      <c r="U54" s="115">
        <f>U38+U45+U50+U53</f>
        <v>12</v>
      </c>
      <c r="V54" s="116"/>
      <c r="W54" s="115">
        <f>W38+W45+W50+W53</f>
        <v>1800</v>
      </c>
      <c r="X54" s="116"/>
      <c r="Y54" s="77">
        <f>Y53+Y50+Y45+Y38</f>
        <v>29.5</v>
      </c>
      <c r="Z54" s="115">
        <f>Z38+Z45+Z50+Z53</f>
        <v>885</v>
      </c>
      <c r="AA54" s="116"/>
      <c r="AB54" s="115">
        <f>AB38+AB45+AB50+AB53</f>
        <v>314</v>
      </c>
      <c r="AC54" s="116"/>
      <c r="AD54" s="115">
        <f>AD38+AD45+AD50+AD53</f>
        <v>164</v>
      </c>
      <c r="AE54" s="116"/>
      <c r="AF54" s="115">
        <f>AF38+AF45+AF50+AF53</f>
        <v>0</v>
      </c>
      <c r="AG54" s="116"/>
      <c r="AH54" s="115">
        <f>AH38+AH45+AH50+AH53</f>
        <v>150</v>
      </c>
      <c r="AI54" s="116"/>
      <c r="AJ54" s="115">
        <f>AJ38+AJ45+AJ50+AJ53</f>
        <v>571</v>
      </c>
      <c r="AK54" s="116"/>
      <c r="AL54" s="78"/>
      <c r="AM54" s="118"/>
      <c r="AN54" s="116"/>
      <c r="AO54" s="115"/>
      <c r="AP54" s="116"/>
      <c r="AQ54" s="115"/>
      <c r="AR54" s="116"/>
      <c r="AS54" s="115"/>
      <c r="AT54" s="116"/>
      <c r="AU54" s="77">
        <f>AU53+AU50+AU45+AU38</f>
        <v>30.5</v>
      </c>
      <c r="AV54" s="115">
        <f>AV38+AV45+AV50+AV53</f>
        <v>915</v>
      </c>
      <c r="AW54" s="116"/>
      <c r="AX54" s="115">
        <f>AX38+AX45+AX50+AX53</f>
        <v>154</v>
      </c>
      <c r="AY54" s="116"/>
      <c r="AZ54" s="115">
        <f>AZ38+AZ45+AZ50+AZ53</f>
        <v>80</v>
      </c>
      <c r="BA54" s="116"/>
      <c r="BB54" s="115">
        <f>BB38+BB45+BB50+BB53</f>
        <v>0</v>
      </c>
      <c r="BC54" s="116"/>
      <c r="BD54" s="115">
        <f>BD38+BD45+BD50+BD53</f>
        <v>74</v>
      </c>
      <c r="BE54" s="116"/>
      <c r="BF54" s="115">
        <f>BF38+BF45+BF50+BF53</f>
        <v>761</v>
      </c>
      <c r="BG54" s="116"/>
      <c r="BH54" s="78"/>
      <c r="BI54" s="118"/>
      <c r="BJ54" s="116"/>
      <c r="BK54" s="115"/>
      <c r="BL54" s="116"/>
      <c r="BM54" s="115"/>
      <c r="BN54" s="116"/>
      <c r="BO54" s="115"/>
      <c r="BP54" s="116"/>
      <c r="BQ54" s="117"/>
      <c r="BR54" s="116"/>
    </row>
    <row r="55" spans="1:70" ht="16.5" customHeight="1">
      <c r="A55" s="124" t="s">
        <v>171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6"/>
    </row>
    <row r="56" spans="1:70" ht="15.75" customHeight="1">
      <c r="A56" s="57">
        <v>1</v>
      </c>
      <c r="B56" s="65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12"/>
      <c r="P56" s="113"/>
      <c r="Q56" s="130">
        <f t="shared" ref="Q56:Q57" si="34">O56*30</f>
        <v>0</v>
      </c>
      <c r="R56" s="120"/>
      <c r="S56" s="119">
        <f t="shared" ref="S56:S57" si="35">W56</f>
        <v>0</v>
      </c>
      <c r="T56" s="120"/>
      <c r="U56" s="112"/>
      <c r="V56" s="113"/>
      <c r="W56" s="119">
        <f t="shared" ref="W56:W57" si="36">Z56+AV56</f>
        <v>0</v>
      </c>
      <c r="X56" s="120"/>
      <c r="Y56" s="59"/>
      <c r="Z56" s="119">
        <f t="shared" ref="Z56:Z57" si="37">Y56*30</f>
        <v>0</v>
      </c>
      <c r="AA56" s="120"/>
      <c r="AB56" s="119">
        <f t="shared" ref="AB56:AB57" si="38">AD56+AF56+AH56</f>
        <v>0</v>
      </c>
      <c r="AC56" s="120"/>
      <c r="AD56" s="112"/>
      <c r="AE56" s="113"/>
      <c r="AF56" s="112"/>
      <c r="AG56" s="113"/>
      <c r="AH56" s="112"/>
      <c r="AI56" s="113"/>
      <c r="AJ56" s="119">
        <f t="shared" ref="AJ56:AJ57" si="39">Z56-AB56</f>
        <v>0</v>
      </c>
      <c r="AK56" s="120"/>
      <c r="AL56" s="60" t="e">
        <f t="shared" ref="AL56:AL57" si="40">AJ56/Z56*100</f>
        <v>#DIV/0!</v>
      </c>
      <c r="AM56" s="121"/>
      <c r="AN56" s="113"/>
      <c r="AO56" s="112"/>
      <c r="AP56" s="113"/>
      <c r="AQ56" s="112"/>
      <c r="AR56" s="113"/>
      <c r="AS56" s="112"/>
      <c r="AT56" s="113"/>
      <c r="AU56" s="59"/>
      <c r="AV56" s="119">
        <f t="shared" ref="AV56:AV57" si="41">AU56*30</f>
        <v>0</v>
      </c>
      <c r="AW56" s="120"/>
      <c r="AX56" s="119">
        <f t="shared" ref="AX56:AX57" si="42">AZ56+BB56+BD56</f>
        <v>0</v>
      </c>
      <c r="AY56" s="133"/>
      <c r="AZ56" s="112"/>
      <c r="BA56" s="113"/>
      <c r="BB56" s="112"/>
      <c r="BC56" s="113"/>
      <c r="BD56" s="112"/>
      <c r="BE56" s="113"/>
      <c r="BF56" s="119">
        <f t="shared" ref="BF56:BF57" si="43">AV56-AX56</f>
        <v>0</v>
      </c>
      <c r="BG56" s="120"/>
      <c r="BH56" s="60" t="e">
        <f t="shared" ref="BH56:BH57" si="44">BF56/AV56*100</f>
        <v>#DIV/0!</v>
      </c>
      <c r="BI56" s="121"/>
      <c r="BJ56" s="113"/>
      <c r="BK56" s="112"/>
      <c r="BL56" s="131"/>
      <c r="BM56" s="112"/>
      <c r="BN56" s="113"/>
      <c r="BO56" s="112"/>
      <c r="BP56" s="131"/>
      <c r="BQ56" s="132"/>
      <c r="BR56" s="113"/>
    </row>
    <row r="57" spans="1:70" ht="15.75" customHeight="1">
      <c r="A57" s="57">
        <v>2</v>
      </c>
      <c r="B57" s="65"/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12"/>
      <c r="P57" s="113"/>
      <c r="Q57" s="130">
        <f t="shared" si="34"/>
        <v>0</v>
      </c>
      <c r="R57" s="120"/>
      <c r="S57" s="119">
        <f t="shared" si="35"/>
        <v>0</v>
      </c>
      <c r="T57" s="120"/>
      <c r="U57" s="112"/>
      <c r="V57" s="113"/>
      <c r="W57" s="119">
        <f t="shared" si="36"/>
        <v>0</v>
      </c>
      <c r="X57" s="120"/>
      <c r="Y57" s="59"/>
      <c r="Z57" s="119">
        <f t="shared" si="37"/>
        <v>0</v>
      </c>
      <c r="AA57" s="120"/>
      <c r="AB57" s="119">
        <f t="shared" si="38"/>
        <v>0</v>
      </c>
      <c r="AC57" s="120"/>
      <c r="AD57" s="112"/>
      <c r="AE57" s="113"/>
      <c r="AF57" s="112"/>
      <c r="AG57" s="113"/>
      <c r="AH57" s="112"/>
      <c r="AI57" s="113"/>
      <c r="AJ57" s="119">
        <f t="shared" si="39"/>
        <v>0</v>
      </c>
      <c r="AK57" s="120"/>
      <c r="AL57" s="60" t="e">
        <f t="shared" si="40"/>
        <v>#DIV/0!</v>
      </c>
      <c r="AM57" s="121"/>
      <c r="AN57" s="113"/>
      <c r="AO57" s="112"/>
      <c r="AP57" s="113"/>
      <c r="AQ57" s="112">
        <v>2</v>
      </c>
      <c r="AR57" s="113"/>
      <c r="AS57" s="112">
        <v>5</v>
      </c>
      <c r="AT57" s="113"/>
      <c r="AU57" s="59"/>
      <c r="AV57" s="119">
        <f t="shared" si="41"/>
        <v>0</v>
      </c>
      <c r="AW57" s="120"/>
      <c r="AX57" s="119">
        <f t="shared" si="42"/>
        <v>0</v>
      </c>
      <c r="AY57" s="133"/>
      <c r="AZ57" s="112"/>
      <c r="BA57" s="113"/>
      <c r="BB57" s="112"/>
      <c r="BC57" s="113"/>
      <c r="BD57" s="112"/>
      <c r="BE57" s="113"/>
      <c r="BF57" s="119">
        <f t="shared" si="43"/>
        <v>0</v>
      </c>
      <c r="BG57" s="120"/>
      <c r="BH57" s="60" t="e">
        <f t="shared" si="44"/>
        <v>#DIV/0!</v>
      </c>
      <c r="BI57" s="121"/>
      <c r="BJ57" s="113"/>
      <c r="BK57" s="112"/>
      <c r="BL57" s="131"/>
      <c r="BM57" s="112">
        <v>1</v>
      </c>
      <c r="BN57" s="113"/>
      <c r="BO57" s="112">
        <v>4</v>
      </c>
      <c r="BP57" s="131"/>
      <c r="BQ57" s="132"/>
      <c r="BR57" s="113"/>
    </row>
    <row r="58" spans="1:70" ht="16.5" customHeight="1">
      <c r="A58" s="79"/>
      <c r="B58" s="80"/>
      <c r="C58" s="81"/>
      <c r="D58" s="81"/>
      <c r="E58" s="81"/>
      <c r="F58" s="81"/>
      <c r="G58" s="81"/>
      <c r="H58" s="81"/>
      <c r="I58" s="81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155" t="s">
        <v>172</v>
      </c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79"/>
      <c r="AL58" s="81"/>
      <c r="AM58" s="79"/>
      <c r="AN58" s="79"/>
      <c r="AO58" s="79"/>
      <c r="AP58" s="79"/>
      <c r="AQ58" s="79"/>
      <c r="AR58" s="79"/>
      <c r="AS58" s="79"/>
      <c r="AT58" s="79"/>
      <c r="AU58" s="82"/>
      <c r="AV58" s="79"/>
      <c r="AW58" s="79"/>
      <c r="AX58" s="79"/>
      <c r="AY58" s="79"/>
      <c r="AZ58" s="79"/>
      <c r="BA58" s="150" t="s">
        <v>173</v>
      </c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81"/>
      <c r="BN58" s="81"/>
      <c r="BO58" s="81"/>
      <c r="BP58" s="79"/>
      <c r="BQ58" s="79"/>
      <c r="BR58" s="79"/>
    </row>
    <row r="59" spans="1:70" ht="32.25" customHeight="1">
      <c r="A59" s="79"/>
      <c r="B59" s="80"/>
      <c r="C59" s="81"/>
      <c r="D59" s="81"/>
      <c r="E59" s="81"/>
      <c r="F59" s="81"/>
      <c r="G59" s="83" t="s">
        <v>57</v>
      </c>
      <c r="H59" s="157" t="s">
        <v>174</v>
      </c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6"/>
      <c r="AH59" s="157" t="s">
        <v>175</v>
      </c>
      <c r="AI59" s="125"/>
      <c r="AJ59" s="125"/>
      <c r="AK59" s="126"/>
      <c r="AL59" s="157" t="s">
        <v>176</v>
      </c>
      <c r="AM59" s="125"/>
      <c r="AN59" s="125"/>
      <c r="AO59" s="125"/>
      <c r="AP59" s="126"/>
      <c r="AQ59" s="157" t="s">
        <v>177</v>
      </c>
      <c r="AR59" s="125"/>
      <c r="AS59" s="125"/>
      <c r="AT59" s="125"/>
      <c r="AU59" s="125"/>
      <c r="AV59" s="125"/>
      <c r="AW59" s="125"/>
      <c r="AX59" s="125"/>
      <c r="AY59" s="126"/>
      <c r="AZ59" s="81"/>
      <c r="BA59" s="157" t="s">
        <v>178</v>
      </c>
      <c r="BB59" s="125"/>
      <c r="BC59" s="125"/>
      <c r="BD59" s="125"/>
      <c r="BE59" s="125"/>
      <c r="BF59" s="125"/>
      <c r="BG59" s="125"/>
      <c r="BH59" s="125"/>
      <c r="BI59" s="125"/>
      <c r="BJ59" s="126"/>
      <c r="BK59" s="157" t="s">
        <v>179</v>
      </c>
      <c r="BL59" s="125"/>
      <c r="BM59" s="125"/>
      <c r="BN59" s="125"/>
      <c r="BO59" s="125"/>
      <c r="BP59" s="125"/>
      <c r="BQ59" s="126"/>
      <c r="BR59" s="84"/>
    </row>
    <row r="60" spans="1:70" ht="228" customHeight="1">
      <c r="A60" s="79"/>
      <c r="B60" s="80"/>
      <c r="C60" s="81"/>
      <c r="D60" s="81"/>
      <c r="E60" s="81"/>
      <c r="F60" s="81"/>
      <c r="G60" s="83" t="s">
        <v>180</v>
      </c>
      <c r="H60" s="158" t="s">
        <v>182</v>
      </c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6"/>
      <c r="AH60" s="124">
        <v>6</v>
      </c>
      <c r="AI60" s="125"/>
      <c r="AJ60" s="125"/>
      <c r="AK60" s="126"/>
      <c r="AL60" s="124">
        <v>270</v>
      </c>
      <c r="AM60" s="125"/>
      <c r="AN60" s="125"/>
      <c r="AO60" s="125"/>
      <c r="AP60" s="126"/>
      <c r="AQ60" s="124" t="s">
        <v>183</v>
      </c>
      <c r="AR60" s="125"/>
      <c r="AS60" s="125"/>
      <c r="AT60" s="125"/>
      <c r="AU60" s="125"/>
      <c r="AV60" s="125"/>
      <c r="AW60" s="125"/>
      <c r="AX60" s="125"/>
      <c r="AY60" s="126"/>
      <c r="AZ60" s="80"/>
      <c r="BA60" s="159" t="s">
        <v>294</v>
      </c>
      <c r="BB60" s="125"/>
      <c r="BC60" s="125"/>
      <c r="BD60" s="125"/>
      <c r="BE60" s="125"/>
      <c r="BF60" s="125"/>
      <c r="BG60" s="125"/>
      <c r="BH60" s="125"/>
      <c r="BI60" s="125"/>
      <c r="BJ60" s="126"/>
      <c r="BK60" s="124">
        <v>8</v>
      </c>
      <c r="BL60" s="125"/>
      <c r="BM60" s="125"/>
      <c r="BN60" s="125"/>
      <c r="BO60" s="125"/>
      <c r="BP60" s="125"/>
      <c r="BQ60" s="126"/>
      <c r="BR60" s="79"/>
    </row>
    <row r="61" spans="1:70" ht="34.5" customHeight="1">
      <c r="A61" s="97"/>
      <c r="B61" s="97"/>
      <c r="C61" s="101"/>
      <c r="D61" s="101"/>
      <c r="E61" s="101"/>
      <c r="F61" s="101"/>
      <c r="G61" s="98"/>
      <c r="H61" s="158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H61" s="158"/>
      <c r="AI61" s="125"/>
      <c r="AJ61" s="125"/>
      <c r="AK61" s="126"/>
      <c r="AL61" s="158"/>
      <c r="AM61" s="125"/>
      <c r="AN61" s="125"/>
      <c r="AO61" s="125"/>
      <c r="AP61" s="126"/>
      <c r="AQ61" s="158"/>
      <c r="AR61" s="125"/>
      <c r="AS61" s="125"/>
      <c r="AT61" s="125"/>
      <c r="AU61" s="125"/>
      <c r="AV61" s="125"/>
      <c r="AW61" s="125"/>
      <c r="AX61" s="125"/>
      <c r="AY61" s="126"/>
      <c r="AZ61" s="97"/>
      <c r="BA61" s="253" t="s">
        <v>295</v>
      </c>
      <c r="BB61" s="125"/>
      <c r="BC61" s="125"/>
      <c r="BD61" s="125"/>
      <c r="BE61" s="125"/>
      <c r="BF61" s="125"/>
      <c r="BG61" s="125"/>
      <c r="BH61" s="125"/>
      <c r="BI61" s="125"/>
      <c r="BJ61" s="126"/>
      <c r="BK61" s="124">
        <v>8</v>
      </c>
      <c r="BL61" s="125"/>
      <c r="BM61" s="125"/>
      <c r="BN61" s="125"/>
      <c r="BO61" s="125"/>
      <c r="BP61" s="125"/>
      <c r="BQ61" s="126"/>
      <c r="BR61" s="97"/>
    </row>
    <row r="62" spans="1:70" ht="15.7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2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82"/>
      <c r="AV62" s="79"/>
      <c r="AW62" s="79"/>
      <c r="AX62" s="79"/>
      <c r="AY62" s="79"/>
      <c r="AZ62" s="79"/>
      <c r="BA62" s="1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</row>
    <row r="63" spans="1:70" ht="15.75" customHeight="1">
      <c r="A63" s="79"/>
      <c r="B63" s="154" t="s">
        <v>188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79"/>
      <c r="W63" s="79"/>
      <c r="X63" s="79"/>
      <c r="Y63" s="82"/>
      <c r="Z63" s="79"/>
      <c r="AA63" s="79"/>
      <c r="AB63" s="79"/>
      <c r="AC63" s="79"/>
      <c r="AD63" s="154" t="s">
        <v>189</v>
      </c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79"/>
      <c r="BR63" s="79"/>
    </row>
    <row r="64" spans="1:70" ht="15.75" customHeight="1">
      <c r="A64" s="79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79"/>
      <c r="W64" s="79"/>
      <c r="X64" s="79"/>
      <c r="Y64" s="82"/>
      <c r="Z64" s="79"/>
      <c r="AA64" s="79"/>
      <c r="AB64" s="79"/>
      <c r="AC64" s="79"/>
      <c r="AD64" s="81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</row>
    <row r="65" spans="1:70" ht="12" customHeight="1">
      <c r="A65" s="79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79"/>
      <c r="W65" s="79"/>
      <c r="X65" s="79"/>
      <c r="Y65" s="82"/>
      <c r="Z65" s="79"/>
      <c r="AA65" s="79"/>
      <c r="AB65" s="79"/>
      <c r="AC65" s="79"/>
      <c r="AD65" s="81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</row>
    <row r="66" spans="1:70" ht="15.75" customHeight="1">
      <c r="A66" s="79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79"/>
      <c r="W66" s="79"/>
      <c r="X66" s="79"/>
      <c r="Y66" s="82"/>
      <c r="Z66" s="79"/>
      <c r="AA66" s="79"/>
      <c r="AB66" s="79"/>
      <c r="AC66" s="79"/>
      <c r="AD66" s="81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</row>
    <row r="67" spans="1:70" ht="15.75" customHeight="1">
      <c r="A67" s="79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79"/>
      <c r="W67" s="79"/>
      <c r="X67" s="79"/>
      <c r="Y67" s="82"/>
      <c r="Z67" s="79"/>
      <c r="AA67" s="79"/>
      <c r="AB67" s="79"/>
      <c r="AC67" s="79"/>
      <c r="AD67" s="81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</row>
    <row r="68" spans="1:70" ht="15.75" customHeight="1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79"/>
      <c r="W68" s="79"/>
      <c r="X68" s="79"/>
      <c r="Y68" s="82"/>
      <c r="Z68" s="79"/>
      <c r="AA68" s="79"/>
      <c r="AB68" s="79"/>
      <c r="AC68" s="79"/>
      <c r="AD68" s="81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ht="12.75" customHeight="1">
      <c r="Y69" s="85"/>
      <c r="AU69" s="85"/>
    </row>
    <row r="70" spans="1:70" ht="12.75" customHeight="1">
      <c r="Y70" s="85"/>
      <c r="AU70" s="85"/>
    </row>
    <row r="71" spans="1:70" ht="12.75" customHeight="1">
      <c r="Y71" s="85"/>
      <c r="AU71" s="85"/>
    </row>
    <row r="72" spans="1:70" ht="12.75" customHeight="1">
      <c r="Y72" s="85"/>
      <c r="AU72" s="85"/>
    </row>
    <row r="73" spans="1:70" ht="12.75" customHeight="1">
      <c r="Y73" s="85"/>
      <c r="AU73" s="85"/>
    </row>
    <row r="74" spans="1:70" ht="12.75" customHeight="1">
      <c r="Y74" s="85"/>
      <c r="AU74" s="85"/>
    </row>
    <row r="75" spans="1:70" ht="12.75" customHeight="1">
      <c r="Y75" s="85"/>
      <c r="AU75" s="85"/>
    </row>
    <row r="76" spans="1:70" ht="12.75" customHeight="1">
      <c r="Y76" s="85"/>
      <c r="AU76" s="85"/>
    </row>
    <row r="77" spans="1:70" ht="12.75" customHeight="1">
      <c r="Y77" s="85"/>
      <c r="AU77" s="85"/>
    </row>
    <row r="78" spans="1:70" ht="12.75" customHeight="1">
      <c r="Y78" s="85"/>
      <c r="AU78" s="85"/>
    </row>
    <row r="79" spans="1:70" ht="12.75" customHeight="1">
      <c r="Y79" s="85"/>
      <c r="AU79" s="85"/>
    </row>
    <row r="80" spans="1:70" ht="12.75" customHeight="1">
      <c r="Y80" s="85"/>
      <c r="AU80" s="85"/>
    </row>
    <row r="81" spans="25:47" ht="12.75" customHeight="1">
      <c r="Y81" s="85"/>
      <c r="AU81" s="85"/>
    </row>
    <row r="82" spans="25:47" ht="12.75" customHeight="1">
      <c r="Y82" s="85"/>
      <c r="AU82" s="85"/>
    </row>
    <row r="83" spans="25:47" ht="12.75" customHeight="1">
      <c r="Y83" s="85"/>
      <c r="AU83" s="85"/>
    </row>
    <row r="84" spans="25:47" ht="12.75" customHeight="1">
      <c r="Y84" s="85"/>
      <c r="AU84" s="85"/>
    </row>
    <row r="85" spans="25:47" ht="12.75" customHeight="1">
      <c r="Y85" s="85"/>
      <c r="AU85" s="85"/>
    </row>
    <row r="86" spans="25:47" ht="12.75" customHeight="1">
      <c r="Y86" s="85"/>
      <c r="AU86" s="85"/>
    </row>
    <row r="87" spans="25:47" ht="12.75" customHeight="1">
      <c r="Y87" s="85"/>
      <c r="AU87" s="85"/>
    </row>
    <row r="88" spans="25:47" ht="12.75" customHeight="1">
      <c r="Y88" s="85"/>
      <c r="AU88" s="85"/>
    </row>
    <row r="89" spans="25:47" ht="12.75" customHeight="1">
      <c r="Y89" s="85"/>
      <c r="AU89" s="85"/>
    </row>
    <row r="90" spans="25:47" ht="12.75" customHeight="1">
      <c r="Y90" s="85"/>
      <c r="AU90" s="85"/>
    </row>
    <row r="91" spans="25:47" ht="12.75" customHeight="1">
      <c r="Y91" s="85"/>
      <c r="AU91" s="85"/>
    </row>
    <row r="92" spans="25:47" ht="12.75" customHeight="1">
      <c r="Y92" s="85"/>
      <c r="AU92" s="85"/>
    </row>
    <row r="93" spans="25:47" ht="12.75" customHeight="1">
      <c r="Y93" s="85"/>
      <c r="AU93" s="85"/>
    </row>
    <row r="94" spans="25:47" ht="12.75" customHeight="1">
      <c r="Y94" s="85"/>
      <c r="AU94" s="85"/>
    </row>
    <row r="95" spans="25:47" ht="12.75" customHeight="1">
      <c r="Y95" s="85"/>
      <c r="AU95" s="85"/>
    </row>
    <row r="96" spans="25:47" ht="12.75" customHeight="1">
      <c r="Y96" s="85"/>
      <c r="AU96" s="85"/>
    </row>
    <row r="97" spans="25:47" ht="12.75" customHeight="1">
      <c r="Y97" s="85"/>
      <c r="AU97" s="85"/>
    </row>
    <row r="98" spans="25:47" ht="12.75" customHeight="1">
      <c r="Y98" s="85"/>
      <c r="AU98" s="85"/>
    </row>
    <row r="99" spans="25:47" ht="12.75" customHeight="1">
      <c r="Y99" s="85"/>
      <c r="AU99" s="85"/>
    </row>
    <row r="100" spans="25:47" ht="12.75" customHeight="1">
      <c r="Y100" s="85"/>
      <c r="AU100" s="85"/>
    </row>
    <row r="101" spans="25:47" ht="12.75" customHeight="1">
      <c r="Y101" s="85"/>
      <c r="AU101" s="85"/>
    </row>
    <row r="102" spans="25:47" ht="12.75" customHeight="1">
      <c r="Y102" s="85"/>
      <c r="AU102" s="85"/>
    </row>
    <row r="103" spans="25:47" ht="12.75" customHeight="1">
      <c r="Y103" s="85"/>
      <c r="AU103" s="85"/>
    </row>
    <row r="104" spans="25:47" ht="12.75" customHeight="1">
      <c r="Y104" s="85"/>
      <c r="AU104" s="85"/>
    </row>
    <row r="105" spans="25:47" ht="12.75" customHeight="1">
      <c r="Y105" s="85"/>
      <c r="AU105" s="85"/>
    </row>
    <row r="106" spans="25:47" ht="12.75" customHeight="1">
      <c r="Y106" s="85"/>
      <c r="AU106" s="85"/>
    </row>
    <row r="107" spans="25:47" ht="12.75" customHeight="1">
      <c r="Y107" s="85"/>
      <c r="AU107" s="85"/>
    </row>
    <row r="108" spans="25:47" ht="12.75" customHeight="1">
      <c r="Y108" s="85"/>
      <c r="AU108" s="85"/>
    </row>
    <row r="109" spans="25:47" ht="12.75" customHeight="1">
      <c r="Y109" s="85"/>
      <c r="AU109" s="85"/>
    </row>
    <row r="110" spans="25:47" ht="12.75" customHeight="1">
      <c r="Y110" s="85"/>
      <c r="AU110" s="85"/>
    </row>
    <row r="111" spans="25:47" ht="12.75" customHeight="1">
      <c r="Y111" s="85"/>
      <c r="AU111" s="85"/>
    </row>
    <row r="112" spans="25:47" ht="12.75" customHeight="1">
      <c r="Y112" s="85"/>
      <c r="AU112" s="85"/>
    </row>
    <row r="113" spans="25:47" ht="12.75" customHeight="1">
      <c r="Y113" s="85"/>
      <c r="AU113" s="85"/>
    </row>
    <row r="114" spans="25:47" ht="12.75" customHeight="1">
      <c r="Y114" s="85"/>
      <c r="AU114" s="85"/>
    </row>
    <row r="115" spans="25:47" ht="12.75" customHeight="1">
      <c r="Y115" s="85"/>
      <c r="AU115" s="85"/>
    </row>
    <row r="116" spans="25:47" ht="12.75" customHeight="1">
      <c r="Y116" s="85"/>
      <c r="AU116" s="85"/>
    </row>
    <row r="117" spans="25:47" ht="12.75" customHeight="1">
      <c r="Y117" s="85"/>
      <c r="AU117" s="85"/>
    </row>
    <row r="118" spans="25:47" ht="12.75" customHeight="1">
      <c r="Y118" s="85"/>
      <c r="AU118" s="85"/>
    </row>
    <row r="119" spans="25:47" ht="12.75" customHeight="1">
      <c r="Y119" s="85"/>
      <c r="AU119" s="85"/>
    </row>
    <row r="120" spans="25:47" ht="12.75" customHeight="1">
      <c r="Y120" s="85"/>
      <c r="AU120" s="85"/>
    </row>
    <row r="121" spans="25:47" ht="12.75" customHeight="1">
      <c r="Y121" s="85"/>
      <c r="AU121" s="85"/>
    </row>
    <row r="122" spans="25:47" ht="12.75" customHeight="1">
      <c r="Y122" s="85"/>
      <c r="AU122" s="85"/>
    </row>
    <row r="123" spans="25:47" ht="12.75" customHeight="1">
      <c r="Y123" s="85"/>
      <c r="AU123" s="85"/>
    </row>
    <row r="124" spans="25:47" ht="12.75" customHeight="1">
      <c r="Y124" s="85"/>
      <c r="AU124" s="85"/>
    </row>
    <row r="125" spans="25:47" ht="12.75" customHeight="1">
      <c r="Y125" s="85"/>
      <c r="AU125" s="85"/>
    </row>
    <row r="126" spans="25:47" ht="12.75" customHeight="1">
      <c r="Y126" s="85"/>
      <c r="AU126" s="85"/>
    </row>
    <row r="127" spans="25:47" ht="12.75" customHeight="1">
      <c r="Y127" s="85"/>
      <c r="AU127" s="85"/>
    </row>
    <row r="128" spans="25:47" ht="12.75" customHeight="1">
      <c r="Y128" s="85"/>
      <c r="AU128" s="85"/>
    </row>
    <row r="129" spans="25:47" ht="12.75" customHeight="1">
      <c r="Y129" s="85"/>
      <c r="AU129" s="85"/>
    </row>
    <row r="130" spans="25:47" ht="12.75" customHeight="1">
      <c r="Y130" s="85"/>
      <c r="AU130" s="85"/>
    </row>
    <row r="131" spans="25:47" ht="12.75" customHeight="1">
      <c r="Y131" s="85"/>
      <c r="AU131" s="85"/>
    </row>
    <row r="132" spans="25:47" ht="12.75" customHeight="1">
      <c r="Y132" s="85"/>
      <c r="AU132" s="85"/>
    </row>
    <row r="133" spans="25:47" ht="12.75" customHeight="1">
      <c r="Y133" s="85"/>
      <c r="AU133" s="85"/>
    </row>
    <row r="134" spans="25:47" ht="12.75" customHeight="1">
      <c r="Y134" s="85"/>
      <c r="AU134" s="85"/>
    </row>
    <row r="135" spans="25:47" ht="12.75" customHeight="1">
      <c r="Y135" s="85"/>
      <c r="AU135" s="85"/>
    </row>
    <row r="136" spans="25:47" ht="12.75" customHeight="1">
      <c r="Y136" s="85"/>
      <c r="AU136" s="85"/>
    </row>
    <row r="137" spans="25:47" ht="12.75" customHeight="1">
      <c r="Y137" s="85"/>
      <c r="AU137" s="85"/>
    </row>
    <row r="138" spans="25:47" ht="12.75" customHeight="1">
      <c r="Y138" s="85"/>
      <c r="AU138" s="85"/>
    </row>
    <row r="139" spans="25:47" ht="12.75" customHeight="1">
      <c r="Y139" s="85"/>
      <c r="AU139" s="85"/>
    </row>
    <row r="140" spans="25:47" ht="12.75" customHeight="1">
      <c r="Y140" s="85"/>
      <c r="AU140" s="85"/>
    </row>
    <row r="141" spans="25:47" ht="12.75" customHeight="1">
      <c r="Y141" s="85"/>
      <c r="AU141" s="85"/>
    </row>
    <row r="142" spans="25:47" ht="12.75" customHeight="1">
      <c r="Y142" s="85"/>
      <c r="AU142" s="85"/>
    </row>
    <row r="143" spans="25:47" ht="12.75" customHeight="1">
      <c r="Y143" s="85"/>
      <c r="AU143" s="85"/>
    </row>
    <row r="144" spans="25:47" ht="12.75" customHeight="1">
      <c r="Y144" s="85"/>
      <c r="AU144" s="85"/>
    </row>
    <row r="145" spans="25:47" ht="12.75" customHeight="1">
      <c r="Y145" s="85"/>
      <c r="AU145" s="85"/>
    </row>
    <row r="146" spans="25:47" ht="12.75" customHeight="1">
      <c r="Y146" s="85"/>
      <c r="AU146" s="85"/>
    </row>
    <row r="147" spans="25:47" ht="12.75" customHeight="1">
      <c r="Y147" s="85"/>
      <c r="AU147" s="85"/>
    </row>
    <row r="148" spans="25:47" ht="12.75" customHeight="1">
      <c r="Y148" s="85"/>
      <c r="AU148" s="85"/>
    </row>
    <row r="149" spans="25:47" ht="12.75" customHeight="1">
      <c r="Y149" s="85"/>
      <c r="AU149" s="85"/>
    </row>
    <row r="150" spans="25:47" ht="12.75" customHeight="1">
      <c r="Y150" s="85"/>
      <c r="AU150" s="85"/>
    </row>
    <row r="151" spans="25:47" ht="12.75" customHeight="1">
      <c r="Y151" s="85"/>
      <c r="AU151" s="85"/>
    </row>
    <row r="152" spans="25:47" ht="12.75" customHeight="1">
      <c r="Y152" s="85"/>
      <c r="AU152" s="85"/>
    </row>
    <row r="153" spans="25:47" ht="12.75" customHeight="1">
      <c r="Y153" s="85"/>
      <c r="AU153" s="85"/>
    </row>
    <row r="154" spans="25:47" ht="12.75" customHeight="1">
      <c r="Y154" s="85"/>
      <c r="AU154" s="85"/>
    </row>
    <row r="155" spans="25:47" ht="12.75" customHeight="1">
      <c r="Y155" s="85"/>
      <c r="AU155" s="85"/>
    </row>
    <row r="156" spans="25:47" ht="12.75" customHeight="1">
      <c r="Y156" s="85"/>
      <c r="AU156" s="85"/>
    </row>
    <row r="157" spans="25:47" ht="12.75" customHeight="1">
      <c r="Y157" s="85"/>
      <c r="AU157" s="85"/>
    </row>
    <row r="158" spans="25:47" ht="12.75" customHeight="1">
      <c r="Y158" s="85"/>
      <c r="AU158" s="85"/>
    </row>
    <row r="159" spans="25:47" ht="12.75" customHeight="1">
      <c r="Y159" s="85"/>
      <c r="AU159" s="85"/>
    </row>
    <row r="160" spans="25:47" ht="12.75" customHeight="1">
      <c r="Y160" s="85"/>
      <c r="AU160" s="85"/>
    </row>
    <row r="161" spans="25:47" ht="12.75" customHeight="1">
      <c r="Y161" s="85"/>
      <c r="AU161" s="85"/>
    </row>
    <row r="162" spans="25:47" ht="12.75" customHeight="1">
      <c r="Y162" s="85"/>
      <c r="AU162" s="85"/>
    </row>
    <row r="163" spans="25:47" ht="12.75" customHeight="1">
      <c r="Y163" s="85"/>
      <c r="AU163" s="85"/>
    </row>
    <row r="164" spans="25:47" ht="12.75" customHeight="1">
      <c r="Y164" s="85"/>
      <c r="AU164" s="85"/>
    </row>
    <row r="165" spans="25:47" ht="12.75" customHeight="1">
      <c r="Y165" s="85"/>
      <c r="AU165" s="85"/>
    </row>
    <row r="166" spans="25:47" ht="12.75" customHeight="1">
      <c r="Y166" s="85"/>
      <c r="AU166" s="85"/>
    </row>
    <row r="167" spans="25:47" ht="12.75" customHeight="1">
      <c r="Y167" s="85"/>
      <c r="AU167" s="85"/>
    </row>
    <row r="168" spans="25:47" ht="12.75" customHeight="1">
      <c r="Y168" s="85"/>
      <c r="AU168" s="85"/>
    </row>
    <row r="169" spans="25:47" ht="12.75" customHeight="1">
      <c r="Y169" s="85"/>
      <c r="AU169" s="85"/>
    </row>
    <row r="170" spans="25:47" ht="12.75" customHeight="1">
      <c r="Y170" s="85"/>
      <c r="AU170" s="85"/>
    </row>
    <row r="171" spans="25:47" ht="12.75" customHeight="1">
      <c r="Y171" s="85"/>
      <c r="AU171" s="85"/>
    </row>
    <row r="172" spans="25:47" ht="12.75" customHeight="1">
      <c r="Y172" s="85"/>
      <c r="AU172" s="85"/>
    </row>
    <row r="173" spans="25:47" ht="12.75" customHeight="1">
      <c r="Y173" s="85"/>
      <c r="AU173" s="85"/>
    </row>
    <row r="174" spans="25:47" ht="12.75" customHeight="1">
      <c r="Y174" s="85"/>
      <c r="AU174" s="85"/>
    </row>
    <row r="175" spans="25:47" ht="12.75" customHeight="1">
      <c r="Y175" s="85"/>
      <c r="AU175" s="85"/>
    </row>
    <row r="176" spans="25:47" ht="12.75" customHeight="1">
      <c r="Y176" s="85"/>
      <c r="AU176" s="85"/>
    </row>
    <row r="177" spans="25:47" ht="12.75" customHeight="1">
      <c r="Y177" s="85"/>
      <c r="AU177" s="85"/>
    </row>
    <row r="178" spans="25:47" ht="12.75" customHeight="1">
      <c r="Y178" s="85"/>
      <c r="AU178" s="85"/>
    </row>
    <row r="179" spans="25:47" ht="12.75" customHeight="1">
      <c r="Y179" s="85"/>
      <c r="AU179" s="85"/>
    </row>
    <row r="180" spans="25:47" ht="12.75" customHeight="1">
      <c r="Y180" s="85"/>
      <c r="AU180" s="85"/>
    </row>
    <row r="181" spans="25:47" ht="12.75" customHeight="1">
      <c r="Y181" s="85"/>
      <c r="AU181" s="85"/>
    </row>
    <row r="182" spans="25:47" ht="12.75" customHeight="1">
      <c r="Y182" s="85"/>
      <c r="AU182" s="85"/>
    </row>
    <row r="183" spans="25:47" ht="12.75" customHeight="1">
      <c r="Y183" s="85"/>
      <c r="AU183" s="85"/>
    </row>
    <row r="184" spans="25:47" ht="12.75" customHeight="1">
      <c r="Y184" s="85"/>
      <c r="AU184" s="85"/>
    </row>
    <row r="185" spans="25:47" ht="12.75" customHeight="1">
      <c r="Y185" s="85"/>
      <c r="AU185" s="85"/>
    </row>
    <row r="186" spans="25:47" ht="12.75" customHeight="1">
      <c r="Y186" s="85"/>
      <c r="AU186" s="85"/>
    </row>
    <row r="187" spans="25:47" ht="12.75" customHeight="1">
      <c r="Y187" s="85"/>
      <c r="AU187" s="85"/>
    </row>
    <row r="188" spans="25:47" ht="12.75" customHeight="1">
      <c r="Y188" s="85"/>
      <c r="AU188" s="85"/>
    </row>
    <row r="189" spans="25:47" ht="12.75" customHeight="1">
      <c r="Y189" s="85"/>
      <c r="AU189" s="85"/>
    </row>
    <row r="190" spans="25:47" ht="12.75" customHeight="1">
      <c r="Y190" s="85"/>
      <c r="AU190" s="85"/>
    </row>
    <row r="191" spans="25:47" ht="12.75" customHeight="1">
      <c r="Y191" s="85"/>
      <c r="AU191" s="85"/>
    </row>
    <row r="192" spans="25:47" ht="12.75" customHeight="1">
      <c r="Y192" s="85"/>
      <c r="AU192" s="85"/>
    </row>
    <row r="193" spans="25:47" ht="12.75" customHeight="1">
      <c r="Y193" s="85"/>
      <c r="AU193" s="85"/>
    </row>
    <row r="194" spans="25:47" ht="12.75" customHeight="1">
      <c r="Y194" s="85"/>
      <c r="AU194" s="85"/>
    </row>
    <row r="195" spans="25:47" ht="12.75" customHeight="1">
      <c r="Y195" s="85"/>
      <c r="AU195" s="85"/>
    </row>
    <row r="196" spans="25:47" ht="12.75" customHeight="1">
      <c r="Y196" s="85"/>
      <c r="AU196" s="85"/>
    </row>
    <row r="197" spans="25:47" ht="12.75" customHeight="1">
      <c r="Y197" s="85"/>
      <c r="AU197" s="85"/>
    </row>
    <row r="198" spans="25:47" ht="12.75" customHeight="1">
      <c r="Y198" s="85"/>
      <c r="AU198" s="85"/>
    </row>
    <row r="199" spans="25:47" ht="12.75" customHeight="1">
      <c r="Y199" s="85"/>
      <c r="AU199" s="85"/>
    </row>
    <row r="200" spans="25:47" ht="12.75" customHeight="1">
      <c r="Y200" s="85"/>
      <c r="AU200" s="85"/>
    </row>
    <row r="201" spans="25:47" ht="12.75" customHeight="1">
      <c r="Y201" s="85"/>
      <c r="AU201" s="85"/>
    </row>
    <row r="202" spans="25:47" ht="12.75" customHeight="1">
      <c r="Y202" s="85"/>
      <c r="AU202" s="85"/>
    </row>
    <row r="203" spans="25:47" ht="12.75" customHeight="1">
      <c r="Y203" s="85"/>
      <c r="AU203" s="85"/>
    </row>
    <row r="204" spans="25:47" ht="12.75" customHeight="1">
      <c r="Y204" s="85"/>
      <c r="AU204" s="85"/>
    </row>
    <row r="205" spans="25:47" ht="12.75" customHeight="1">
      <c r="Y205" s="85"/>
      <c r="AU205" s="85"/>
    </row>
    <row r="206" spans="25:47" ht="12.75" customHeight="1">
      <c r="Y206" s="85"/>
      <c r="AU206" s="85"/>
    </row>
    <row r="207" spans="25:47" ht="12.75" customHeight="1">
      <c r="Y207" s="85"/>
      <c r="AU207" s="85"/>
    </row>
    <row r="208" spans="25:47" ht="12.75" customHeight="1">
      <c r="Y208" s="85"/>
      <c r="AU208" s="85"/>
    </row>
    <row r="209" spans="25:47" ht="12.75" customHeight="1">
      <c r="Y209" s="85"/>
      <c r="AU209" s="85"/>
    </row>
    <row r="210" spans="25:47" ht="12.75" customHeight="1">
      <c r="Y210" s="85"/>
      <c r="AU210" s="85"/>
    </row>
    <row r="211" spans="25:47" ht="12.75" customHeight="1">
      <c r="Y211" s="85"/>
      <c r="AU211" s="85"/>
    </row>
    <row r="212" spans="25:47" ht="12.75" customHeight="1">
      <c r="Y212" s="85"/>
      <c r="AU212" s="85"/>
    </row>
    <row r="213" spans="25:47" ht="12.75" customHeight="1">
      <c r="Y213" s="85"/>
      <c r="AU213" s="85"/>
    </row>
    <row r="214" spans="25:47" ht="12.75" customHeight="1">
      <c r="Y214" s="85"/>
      <c r="AU214" s="85"/>
    </row>
    <row r="215" spans="25:47" ht="12.75" customHeight="1">
      <c r="Y215" s="85"/>
      <c r="AU215" s="85"/>
    </row>
    <row r="216" spans="25:47" ht="12.75" customHeight="1">
      <c r="Y216" s="85"/>
      <c r="AU216" s="85"/>
    </row>
    <row r="217" spans="25:47" ht="12.75" customHeight="1">
      <c r="Y217" s="85"/>
      <c r="AU217" s="85"/>
    </row>
    <row r="218" spans="25:47" ht="12.75" customHeight="1">
      <c r="Y218" s="85"/>
      <c r="AU218" s="85"/>
    </row>
    <row r="219" spans="25:47" ht="12.75" customHeight="1">
      <c r="Y219" s="85"/>
      <c r="AU219" s="85"/>
    </row>
    <row r="220" spans="25:47" ht="12.75" customHeight="1">
      <c r="Y220" s="85"/>
      <c r="AU220" s="85"/>
    </row>
    <row r="221" spans="25:47" ht="12.75" customHeight="1">
      <c r="Y221" s="85"/>
      <c r="AU221" s="85"/>
    </row>
    <row r="222" spans="25:47" ht="12.75" customHeight="1">
      <c r="Y222" s="85"/>
      <c r="AU222" s="85"/>
    </row>
    <row r="223" spans="25:47" ht="12.75" customHeight="1">
      <c r="Y223" s="85"/>
      <c r="AU223" s="85"/>
    </row>
    <row r="224" spans="25:47" ht="12.75" customHeight="1">
      <c r="Y224" s="85"/>
      <c r="AU224" s="85"/>
    </row>
    <row r="225" spans="25:47" ht="12.75" customHeight="1">
      <c r="Y225" s="85"/>
      <c r="AU225" s="85"/>
    </row>
    <row r="226" spans="25:47" ht="12.75" customHeight="1">
      <c r="Y226" s="85"/>
      <c r="AU226" s="85"/>
    </row>
    <row r="227" spans="25:47" ht="12.75" customHeight="1">
      <c r="Y227" s="85"/>
      <c r="AU227" s="85"/>
    </row>
    <row r="228" spans="25:47" ht="12.75" customHeight="1">
      <c r="Y228" s="85"/>
      <c r="AU228" s="85"/>
    </row>
    <row r="229" spans="25:47" ht="12.75" customHeight="1">
      <c r="Y229" s="85"/>
      <c r="AU229" s="85"/>
    </row>
    <row r="230" spans="25:47" ht="12.75" customHeight="1">
      <c r="Y230" s="85"/>
      <c r="AU230" s="85"/>
    </row>
    <row r="231" spans="25:47" ht="12.75" customHeight="1">
      <c r="Y231" s="85"/>
      <c r="AU231" s="85"/>
    </row>
    <row r="232" spans="25:47" ht="12.75" customHeight="1">
      <c r="Y232" s="85"/>
      <c r="AU232" s="85"/>
    </row>
    <row r="233" spans="25:47" ht="12.75" customHeight="1">
      <c r="Y233" s="85"/>
      <c r="AU233" s="85"/>
    </row>
    <row r="234" spans="25:47" ht="12.75" customHeight="1">
      <c r="Y234" s="85"/>
      <c r="AU234" s="85"/>
    </row>
    <row r="235" spans="25:47" ht="12.75" customHeight="1">
      <c r="Y235" s="85"/>
      <c r="AU235" s="85"/>
    </row>
    <row r="236" spans="25:47" ht="12.75" customHeight="1">
      <c r="Y236" s="85"/>
      <c r="AU236" s="85"/>
    </row>
    <row r="237" spans="25:47" ht="12.75" customHeight="1">
      <c r="Y237" s="85"/>
      <c r="AU237" s="85"/>
    </row>
    <row r="238" spans="25:47" ht="12.75" customHeight="1">
      <c r="Y238" s="85"/>
      <c r="AU238" s="85"/>
    </row>
    <row r="239" spans="25:47" ht="12.75" customHeight="1">
      <c r="Y239" s="85"/>
      <c r="AU239" s="85"/>
    </row>
    <row r="240" spans="25:47" ht="12.75" customHeight="1">
      <c r="Y240" s="85"/>
      <c r="AU240" s="85"/>
    </row>
    <row r="241" spans="25:47" ht="12.75" customHeight="1">
      <c r="Y241" s="85"/>
      <c r="AU241" s="85"/>
    </row>
    <row r="242" spans="25:47" ht="12.75" customHeight="1">
      <c r="Y242" s="85"/>
      <c r="AU242" s="85"/>
    </row>
    <row r="243" spans="25:47" ht="12.75" customHeight="1">
      <c r="Y243" s="85"/>
      <c r="AU243" s="85"/>
    </row>
    <row r="244" spans="25:47" ht="12.75" customHeight="1">
      <c r="Y244" s="85"/>
      <c r="AU244" s="85"/>
    </row>
    <row r="245" spans="25:47" ht="12.75" customHeight="1">
      <c r="Y245" s="85"/>
      <c r="AU245" s="85"/>
    </row>
    <row r="246" spans="25:47" ht="12.75" customHeight="1">
      <c r="Y246" s="85"/>
      <c r="AU246" s="85"/>
    </row>
    <row r="247" spans="25:47" ht="12.75" customHeight="1">
      <c r="Y247" s="85"/>
      <c r="AU247" s="85"/>
    </row>
    <row r="248" spans="25:47" ht="12.75" customHeight="1">
      <c r="Y248" s="85"/>
      <c r="AU248" s="85"/>
    </row>
    <row r="249" spans="25:47" ht="12.75" customHeight="1">
      <c r="Y249" s="85"/>
      <c r="AU249" s="85"/>
    </row>
    <row r="250" spans="25:47" ht="12.75" customHeight="1">
      <c r="Y250" s="85"/>
      <c r="AU250" s="85"/>
    </row>
    <row r="251" spans="25:47" ht="12.75" customHeight="1">
      <c r="Y251" s="85"/>
      <c r="AU251" s="85"/>
    </row>
    <row r="252" spans="25:47" ht="12.75" customHeight="1">
      <c r="Y252" s="85"/>
      <c r="AU252" s="85"/>
    </row>
    <row r="253" spans="25:47" ht="12.75" customHeight="1">
      <c r="Y253" s="85"/>
      <c r="AU253" s="85"/>
    </row>
    <row r="254" spans="25:47" ht="12.75" customHeight="1">
      <c r="Y254" s="85"/>
      <c r="AU254" s="85"/>
    </row>
    <row r="255" spans="25:47" ht="12.75" customHeight="1">
      <c r="Y255" s="85"/>
      <c r="AU255" s="85"/>
    </row>
    <row r="256" spans="25:47" ht="12.75" customHeight="1">
      <c r="Y256" s="85"/>
      <c r="AU256" s="85"/>
    </row>
    <row r="257" spans="25:47" ht="12.75" customHeight="1">
      <c r="Y257" s="85"/>
      <c r="AU257" s="85"/>
    </row>
    <row r="258" spans="25:47" ht="12.75" customHeight="1">
      <c r="Y258" s="85"/>
      <c r="AU258" s="85"/>
    </row>
    <row r="259" spans="25:47" ht="12.75" customHeight="1">
      <c r="Y259" s="85"/>
      <c r="AU259" s="85"/>
    </row>
    <row r="260" spans="25:47" ht="12.75" customHeight="1">
      <c r="Y260" s="85"/>
      <c r="AU260" s="85"/>
    </row>
    <row r="261" spans="25:47" ht="12.75" customHeight="1">
      <c r="Y261" s="85"/>
      <c r="AU261" s="85"/>
    </row>
    <row r="262" spans="25:47" ht="12.75" customHeight="1">
      <c r="Y262" s="85"/>
      <c r="AU262" s="85"/>
    </row>
    <row r="263" spans="25:47" ht="12.75" customHeight="1">
      <c r="Y263" s="85"/>
      <c r="AU263" s="85"/>
    </row>
    <row r="264" spans="25:47" ht="15.75" customHeight="1"/>
    <row r="265" spans="25:47" ht="15.75" customHeight="1"/>
    <row r="266" spans="25:47" ht="15.75" customHeight="1"/>
    <row r="267" spans="25:47" ht="15.75" customHeight="1"/>
    <row r="268" spans="25:47" ht="15.75" customHeight="1"/>
    <row r="269" spans="25:47" ht="15.75" customHeight="1"/>
    <row r="270" spans="25:47" ht="15.75" customHeight="1"/>
    <row r="271" spans="25:47" ht="15.75" customHeight="1"/>
    <row r="272" spans="25:4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703">
    <mergeCell ref="AP21:AP22"/>
    <mergeCell ref="AQ21:AQ22"/>
    <mergeCell ref="Z26:AT26"/>
    <mergeCell ref="AB27:AI27"/>
    <mergeCell ref="AD28:AI28"/>
    <mergeCell ref="AI21:AI22"/>
    <mergeCell ref="AJ21:AJ22"/>
    <mergeCell ref="AK21:AK22"/>
    <mergeCell ref="AL21:AL22"/>
    <mergeCell ref="AM21:AM22"/>
    <mergeCell ref="AN21:AN22"/>
    <mergeCell ref="AO21:AO22"/>
    <mergeCell ref="AF29:AG31"/>
    <mergeCell ref="AH29:AI31"/>
    <mergeCell ref="AQ29:AR31"/>
    <mergeCell ref="AS29:AT31"/>
    <mergeCell ref="AJ27:AK31"/>
    <mergeCell ref="AM27:AN31"/>
    <mergeCell ref="AO27:AP31"/>
    <mergeCell ref="AQ27:AT28"/>
    <mergeCell ref="AU27:AU31"/>
    <mergeCell ref="BQ27:BR27"/>
    <mergeCell ref="AX28:AY31"/>
    <mergeCell ref="AZ28:BE28"/>
    <mergeCell ref="BQ28:BR28"/>
    <mergeCell ref="BD29:BE31"/>
    <mergeCell ref="BQ29:BR29"/>
    <mergeCell ref="BH21:BH22"/>
    <mergeCell ref="BI21:BI22"/>
    <mergeCell ref="BF27:BG31"/>
    <mergeCell ref="BI27:BJ31"/>
    <mergeCell ref="BK27:BL31"/>
    <mergeCell ref="BA21:BA22"/>
    <mergeCell ref="BB21:BB22"/>
    <mergeCell ref="BC21:BC22"/>
    <mergeCell ref="BD21:BD22"/>
    <mergeCell ref="BE21:BE22"/>
    <mergeCell ref="BF21:BF22"/>
    <mergeCell ref="BG21:BG22"/>
    <mergeCell ref="AZ29:BA31"/>
    <mergeCell ref="BB29:BC31"/>
    <mergeCell ref="AY21:AY22"/>
    <mergeCell ref="AZ21:AZ22"/>
    <mergeCell ref="AX21:AX22"/>
    <mergeCell ref="AU24:AY24"/>
    <mergeCell ref="B8:M9"/>
    <mergeCell ref="B10:M10"/>
    <mergeCell ref="B11:M11"/>
    <mergeCell ref="M16:M18"/>
    <mergeCell ref="BF16:BI16"/>
    <mergeCell ref="N16:R16"/>
    <mergeCell ref="S16:V16"/>
    <mergeCell ref="BM27:BP28"/>
    <mergeCell ref="BM29:BN31"/>
    <mergeCell ref="BO29:BP31"/>
    <mergeCell ref="AV26:BP26"/>
    <mergeCell ref="AX27:BE27"/>
    <mergeCell ref="AV27:AW31"/>
    <mergeCell ref="AD29:AE31"/>
    <mergeCell ref="AR21:AR22"/>
    <mergeCell ref="AS21:AS22"/>
    <mergeCell ref="AT21:AT22"/>
    <mergeCell ref="AU21:AU22"/>
    <mergeCell ref="AV21:AV22"/>
    <mergeCell ref="AW21:AW22"/>
    <mergeCell ref="AE21:AE22"/>
    <mergeCell ref="AF21:AF22"/>
    <mergeCell ref="AG21:AG22"/>
    <mergeCell ref="AH21:AH22"/>
    <mergeCell ref="W16:Z16"/>
    <mergeCell ref="AA16:AE16"/>
    <mergeCell ref="AF16:AI16"/>
    <mergeCell ref="AJ16:AM16"/>
    <mergeCell ref="AN16:AR16"/>
    <mergeCell ref="AS16:AV16"/>
    <mergeCell ref="AW16:AZ16"/>
    <mergeCell ref="BA16:BE16"/>
    <mergeCell ref="AW2:BH3"/>
    <mergeCell ref="M21:M22"/>
    <mergeCell ref="N21:N22"/>
    <mergeCell ref="O21:O22"/>
    <mergeCell ref="P21:P22"/>
    <mergeCell ref="Q21:Q22"/>
    <mergeCell ref="V21:V22"/>
    <mergeCell ref="R21:R22"/>
    <mergeCell ref="S21:S22"/>
    <mergeCell ref="AD21:AD22"/>
    <mergeCell ref="BF33:BG33"/>
    <mergeCell ref="BI33:BJ33"/>
    <mergeCell ref="AQ33:AR33"/>
    <mergeCell ref="AS33:AT33"/>
    <mergeCell ref="AV33:AW33"/>
    <mergeCell ref="AX33:AY33"/>
    <mergeCell ref="AZ33:BA33"/>
    <mergeCell ref="BB33:BC33"/>
    <mergeCell ref="BD33:BE33"/>
    <mergeCell ref="AO34:AP34"/>
    <mergeCell ref="AQ34:AR34"/>
    <mergeCell ref="AS34:AT34"/>
    <mergeCell ref="BB35:BC35"/>
    <mergeCell ref="BD35:BE35"/>
    <mergeCell ref="BF35:BG35"/>
    <mergeCell ref="BI35:BJ35"/>
    <mergeCell ref="Q34:R34"/>
    <mergeCell ref="S34:T34"/>
    <mergeCell ref="U34:V34"/>
    <mergeCell ref="W34:X34"/>
    <mergeCell ref="Z34:AA34"/>
    <mergeCell ref="AB34:AC34"/>
    <mergeCell ref="AD34:AE34"/>
    <mergeCell ref="AF34:AG34"/>
    <mergeCell ref="AH34:AI34"/>
    <mergeCell ref="AB35:AC35"/>
    <mergeCell ref="AD35:AE35"/>
    <mergeCell ref="AF35:AG35"/>
    <mergeCell ref="AH35:AI35"/>
    <mergeCell ref="AJ35:AK35"/>
    <mergeCell ref="BK35:BL35"/>
    <mergeCell ref="BM35:BN35"/>
    <mergeCell ref="BO35:BP35"/>
    <mergeCell ref="AM35:AN35"/>
    <mergeCell ref="AO35:AP35"/>
    <mergeCell ref="AQ35:AR35"/>
    <mergeCell ref="AS35:AT35"/>
    <mergeCell ref="AV35:AW35"/>
    <mergeCell ref="AX35:AY35"/>
    <mergeCell ref="AZ35:BA35"/>
    <mergeCell ref="O38:P38"/>
    <mergeCell ref="Q38:R38"/>
    <mergeCell ref="S38:T38"/>
    <mergeCell ref="U38:V38"/>
    <mergeCell ref="W38:X38"/>
    <mergeCell ref="Z38:AA38"/>
    <mergeCell ref="A39:BR39"/>
    <mergeCell ref="C38:N38"/>
    <mergeCell ref="C40:N40"/>
    <mergeCell ref="O40:P40"/>
    <mergeCell ref="Q40:R40"/>
    <mergeCell ref="S40:T40"/>
    <mergeCell ref="U40:V40"/>
    <mergeCell ref="W40:X40"/>
    <mergeCell ref="AB38:AC38"/>
    <mergeCell ref="AD38:AE38"/>
    <mergeCell ref="AF38:AG38"/>
    <mergeCell ref="AH38:AI38"/>
    <mergeCell ref="AJ38:AK38"/>
    <mergeCell ref="AM38:AN38"/>
    <mergeCell ref="AO38:AP38"/>
    <mergeCell ref="BF38:BG38"/>
    <mergeCell ref="BI38:BJ38"/>
    <mergeCell ref="BK38:BL38"/>
    <mergeCell ref="BM38:BN38"/>
    <mergeCell ref="BO38:BP38"/>
    <mergeCell ref="BQ38:BR38"/>
    <mergeCell ref="AQ38:AR38"/>
    <mergeCell ref="AS38:AT38"/>
    <mergeCell ref="AV38:AW38"/>
    <mergeCell ref="AX38:AY38"/>
    <mergeCell ref="AZ38:BA38"/>
    <mergeCell ref="BB38:BC38"/>
    <mergeCell ref="BD38:BE38"/>
    <mergeCell ref="Z40:AA40"/>
    <mergeCell ref="AB40:AC40"/>
    <mergeCell ref="AD40:AE40"/>
    <mergeCell ref="AF40:AG40"/>
    <mergeCell ref="AH40:AI40"/>
    <mergeCell ref="AJ40:AK40"/>
    <mergeCell ref="AM40:AN40"/>
    <mergeCell ref="BD40:BE40"/>
    <mergeCell ref="BF40:BG40"/>
    <mergeCell ref="BK40:BL40"/>
    <mergeCell ref="BM40:BN40"/>
    <mergeCell ref="BO40:BP40"/>
    <mergeCell ref="BO41:BP41"/>
    <mergeCell ref="AO40:AP40"/>
    <mergeCell ref="AQ40:AR40"/>
    <mergeCell ref="AS40:AT40"/>
    <mergeCell ref="AV40:AW40"/>
    <mergeCell ref="AX40:AY40"/>
    <mergeCell ref="AZ40:BA40"/>
    <mergeCell ref="BB40:BC40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O41:P41"/>
    <mergeCell ref="Q41:R41"/>
    <mergeCell ref="S41:T41"/>
    <mergeCell ref="U41:V41"/>
    <mergeCell ref="W41:X41"/>
    <mergeCell ref="Z41:AA41"/>
    <mergeCell ref="AB21:AB22"/>
    <mergeCell ref="AC21:AC22"/>
    <mergeCell ref="T21:T22"/>
    <mergeCell ref="U21:U22"/>
    <mergeCell ref="W21:W22"/>
    <mergeCell ref="X21:X22"/>
    <mergeCell ref="Y21:Y22"/>
    <mergeCell ref="Z21:Z22"/>
    <mergeCell ref="AA21:AA22"/>
    <mergeCell ref="U27:V31"/>
    <mergeCell ref="W27:X31"/>
    <mergeCell ref="Z27:AA31"/>
    <mergeCell ref="AB28:AC31"/>
    <mergeCell ref="A32:BR32"/>
    <mergeCell ref="C26:N31"/>
    <mergeCell ref="C33:N33"/>
    <mergeCell ref="O33:P33"/>
    <mergeCell ref="BI40:BJ40"/>
    <mergeCell ref="C34:N34"/>
    <mergeCell ref="O34:P34"/>
    <mergeCell ref="BK33:BL33"/>
    <mergeCell ref="BM33:BN33"/>
    <mergeCell ref="BO33:BP33"/>
    <mergeCell ref="AB33:AC33"/>
    <mergeCell ref="AD33:AE33"/>
    <mergeCell ref="AF33:AG33"/>
    <mergeCell ref="AH33:AI33"/>
    <mergeCell ref="AJ33:AK33"/>
    <mergeCell ref="AM33:AN33"/>
    <mergeCell ref="AO33:AP33"/>
    <mergeCell ref="BK34:BL34"/>
    <mergeCell ref="BM34:BN34"/>
    <mergeCell ref="BO34:BP34"/>
    <mergeCell ref="AV34:AW34"/>
    <mergeCell ref="AX34:AY34"/>
    <mergeCell ref="AZ34:BA34"/>
    <mergeCell ref="BB34:BC34"/>
    <mergeCell ref="BD34:BE34"/>
    <mergeCell ref="BF34:BG34"/>
    <mergeCell ref="BI34:BJ34"/>
    <mergeCell ref="AJ34:AK34"/>
    <mergeCell ref="AM34:AN34"/>
    <mergeCell ref="Q27:R31"/>
    <mergeCell ref="S27:T31"/>
    <mergeCell ref="Q33:R33"/>
    <mergeCell ref="S33:T33"/>
    <mergeCell ref="U33:V33"/>
    <mergeCell ref="W33:X33"/>
    <mergeCell ref="Z33:AA33"/>
    <mergeCell ref="S24:Y24"/>
    <mergeCell ref="A26:A31"/>
    <mergeCell ref="B26:B31"/>
    <mergeCell ref="O26:O31"/>
    <mergeCell ref="P26:P31"/>
    <mergeCell ref="Q26:X26"/>
    <mergeCell ref="Y27:Y31"/>
    <mergeCell ref="C35:N35"/>
    <mergeCell ref="O35:P35"/>
    <mergeCell ref="Q35:R35"/>
    <mergeCell ref="S35:T35"/>
    <mergeCell ref="U35:V35"/>
    <mergeCell ref="W35:X35"/>
    <mergeCell ref="Z35:AA35"/>
    <mergeCell ref="BF36:BG36"/>
    <mergeCell ref="BI36:BJ36"/>
    <mergeCell ref="AB36:AC36"/>
    <mergeCell ref="AD36:AE36"/>
    <mergeCell ref="AF36:AG36"/>
    <mergeCell ref="AH36:AI36"/>
    <mergeCell ref="AJ36:AK36"/>
    <mergeCell ref="AM36:AN36"/>
    <mergeCell ref="AO36:AP36"/>
    <mergeCell ref="C36:N36"/>
    <mergeCell ref="O36:P36"/>
    <mergeCell ref="Q36:R36"/>
    <mergeCell ref="S36:T36"/>
    <mergeCell ref="U36:V36"/>
    <mergeCell ref="W36:X36"/>
    <mergeCell ref="Z36:AA36"/>
    <mergeCell ref="BK36:BL36"/>
    <mergeCell ref="BM36:BN36"/>
    <mergeCell ref="BO36:BP36"/>
    <mergeCell ref="BO37:BP37"/>
    <mergeCell ref="AQ36:AR36"/>
    <mergeCell ref="AS36:AT36"/>
    <mergeCell ref="AV36:AW36"/>
    <mergeCell ref="AX36:AY36"/>
    <mergeCell ref="AZ36:BA36"/>
    <mergeCell ref="BB36:BC36"/>
    <mergeCell ref="BD36:BE36"/>
    <mergeCell ref="BK37:BL37"/>
    <mergeCell ref="BM37:BN37"/>
    <mergeCell ref="AV37:AW37"/>
    <mergeCell ref="AX37:AY37"/>
    <mergeCell ref="AZ37:BA37"/>
    <mergeCell ref="BB37:BC37"/>
    <mergeCell ref="BD37:BE37"/>
    <mergeCell ref="BF37:BG37"/>
    <mergeCell ref="BI37:BJ37"/>
    <mergeCell ref="AQ37:AR37"/>
    <mergeCell ref="AS37:AT37"/>
    <mergeCell ref="C37:N37"/>
    <mergeCell ref="O37:P37"/>
    <mergeCell ref="Q37:R37"/>
    <mergeCell ref="S37:T37"/>
    <mergeCell ref="U37:V37"/>
    <mergeCell ref="W37:X37"/>
    <mergeCell ref="Z37:AA37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AB37:AC37"/>
    <mergeCell ref="AD37:AE37"/>
    <mergeCell ref="AF37:AG37"/>
    <mergeCell ref="AH37:AI37"/>
    <mergeCell ref="AJ37:AK37"/>
    <mergeCell ref="AM37:AN37"/>
    <mergeCell ref="AO37:AP37"/>
    <mergeCell ref="C41:N41"/>
    <mergeCell ref="O43:P43"/>
    <mergeCell ref="Q43:R43"/>
    <mergeCell ref="S43:T43"/>
    <mergeCell ref="U43:V43"/>
    <mergeCell ref="W43:X43"/>
    <mergeCell ref="Z43:AA43"/>
    <mergeCell ref="AQ44:AR44"/>
    <mergeCell ref="AS44:AT44"/>
    <mergeCell ref="AB44:AC44"/>
    <mergeCell ref="AD44:AE44"/>
    <mergeCell ref="AF44:AG44"/>
    <mergeCell ref="AH44:AI44"/>
    <mergeCell ref="AJ44:AK44"/>
    <mergeCell ref="AM44:AN44"/>
    <mergeCell ref="AO44:AP44"/>
    <mergeCell ref="BK42:BL42"/>
    <mergeCell ref="BM42:BN42"/>
    <mergeCell ref="BO42:BP42"/>
    <mergeCell ref="AQ42:AR42"/>
    <mergeCell ref="AS42:AT42"/>
    <mergeCell ref="AV42:AW42"/>
    <mergeCell ref="AX42:AY42"/>
    <mergeCell ref="AZ42:BA42"/>
    <mergeCell ref="BB42:BC42"/>
    <mergeCell ref="BD42:BE42"/>
    <mergeCell ref="BF42:BG42"/>
    <mergeCell ref="BI42:BJ42"/>
    <mergeCell ref="C42:N42"/>
    <mergeCell ref="O42:P42"/>
    <mergeCell ref="Q42:R42"/>
    <mergeCell ref="S42:T42"/>
    <mergeCell ref="U42:V42"/>
    <mergeCell ref="W42:X42"/>
    <mergeCell ref="Z42:AA42"/>
    <mergeCell ref="BF43:BG43"/>
    <mergeCell ref="BI43:BJ43"/>
    <mergeCell ref="AB42:AC42"/>
    <mergeCell ref="AD42:AE42"/>
    <mergeCell ref="AF42:AG42"/>
    <mergeCell ref="AH42:AI42"/>
    <mergeCell ref="AJ42:AK42"/>
    <mergeCell ref="AM42:AN42"/>
    <mergeCell ref="AO42:AP42"/>
    <mergeCell ref="AB43:AC43"/>
    <mergeCell ref="AD43:AE43"/>
    <mergeCell ref="AF43:AG43"/>
    <mergeCell ref="AH43:AI43"/>
    <mergeCell ref="AJ43:AK43"/>
    <mergeCell ref="AM43:AN43"/>
    <mergeCell ref="AO43:AP43"/>
    <mergeCell ref="C43:N43"/>
    <mergeCell ref="BK43:BL43"/>
    <mergeCell ref="BM43:BN43"/>
    <mergeCell ref="BO43:BP43"/>
    <mergeCell ref="BO44:BP44"/>
    <mergeCell ref="AQ43:AR43"/>
    <mergeCell ref="AS43:AT43"/>
    <mergeCell ref="AV43:AW43"/>
    <mergeCell ref="AX43:AY43"/>
    <mergeCell ref="AZ43:BA43"/>
    <mergeCell ref="BB43:BC43"/>
    <mergeCell ref="BD43:BE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C44:N44"/>
    <mergeCell ref="O44:P44"/>
    <mergeCell ref="Q44:R44"/>
    <mergeCell ref="S44:T44"/>
    <mergeCell ref="U44:V44"/>
    <mergeCell ref="W44:X44"/>
    <mergeCell ref="Z44:AA44"/>
    <mergeCell ref="O45:P45"/>
    <mergeCell ref="Q45:R45"/>
    <mergeCell ref="S45:T45"/>
    <mergeCell ref="U45:V45"/>
    <mergeCell ref="W45:X45"/>
    <mergeCell ref="Z45:AA45"/>
    <mergeCell ref="BI45:BJ45"/>
    <mergeCell ref="AF48:AG48"/>
    <mergeCell ref="AH48:AI48"/>
    <mergeCell ref="AJ48:AK48"/>
    <mergeCell ref="AM48:AN48"/>
    <mergeCell ref="AO48:AP48"/>
    <mergeCell ref="BK48:BL48"/>
    <mergeCell ref="BM48:BN48"/>
    <mergeCell ref="AV48:AW48"/>
    <mergeCell ref="AX48:AY48"/>
    <mergeCell ref="AZ48:BA48"/>
    <mergeCell ref="BB48:BC48"/>
    <mergeCell ref="BD48:BE48"/>
    <mergeCell ref="BF48:BG48"/>
    <mergeCell ref="BI48:BJ48"/>
    <mergeCell ref="AQ48:AR48"/>
    <mergeCell ref="AS48:AT48"/>
    <mergeCell ref="W47:X47"/>
    <mergeCell ref="AB45:AC45"/>
    <mergeCell ref="AD45:AE45"/>
    <mergeCell ref="AF45:AG45"/>
    <mergeCell ref="AH45:AI45"/>
    <mergeCell ref="AJ45:AK45"/>
    <mergeCell ref="AM45:AN45"/>
    <mergeCell ref="AO45:AP45"/>
    <mergeCell ref="BF45:BG45"/>
    <mergeCell ref="AB48:AC48"/>
    <mergeCell ref="AD48:AE48"/>
    <mergeCell ref="AM47:AN47"/>
    <mergeCell ref="BD47:BE47"/>
    <mergeCell ref="BF47:BG47"/>
    <mergeCell ref="BK45:BL45"/>
    <mergeCell ref="BM45:BN45"/>
    <mergeCell ref="BO45:BP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BI47:BJ47"/>
    <mergeCell ref="A46:BR46"/>
    <mergeCell ref="C45:N45"/>
    <mergeCell ref="C47:N47"/>
    <mergeCell ref="O47:P47"/>
    <mergeCell ref="Q47:R47"/>
    <mergeCell ref="S47:T47"/>
    <mergeCell ref="U47:V47"/>
    <mergeCell ref="W53:X53"/>
    <mergeCell ref="A51:BR51"/>
    <mergeCell ref="BI52:BJ52"/>
    <mergeCell ref="BK52:BL52"/>
    <mergeCell ref="AV52:AW52"/>
    <mergeCell ref="AX52:AY52"/>
    <mergeCell ref="BK47:BL47"/>
    <mergeCell ref="BM47:BN47"/>
    <mergeCell ref="BO47:BP47"/>
    <mergeCell ref="BO48:BP48"/>
    <mergeCell ref="BQ48:BR48"/>
    <mergeCell ref="AO47:AP47"/>
    <mergeCell ref="AQ47:AR47"/>
    <mergeCell ref="AS47:AT47"/>
    <mergeCell ref="AV47:AW47"/>
    <mergeCell ref="AX47:AY47"/>
    <mergeCell ref="AZ47:BA47"/>
    <mergeCell ref="BB47:BC47"/>
    <mergeCell ref="Z47:AA47"/>
    <mergeCell ref="AB47:AC47"/>
    <mergeCell ref="AD47:AE47"/>
    <mergeCell ref="AF47:AG47"/>
    <mergeCell ref="AH47:AI47"/>
    <mergeCell ref="AJ47:AK47"/>
    <mergeCell ref="BO56:BP56"/>
    <mergeCell ref="BQ56:BR56"/>
    <mergeCell ref="AS56:AT56"/>
    <mergeCell ref="AV56:AW56"/>
    <mergeCell ref="AX56:AY56"/>
    <mergeCell ref="AZ56:BA56"/>
    <mergeCell ref="C48:N48"/>
    <mergeCell ref="O48:P48"/>
    <mergeCell ref="Q48:R48"/>
    <mergeCell ref="S48:T48"/>
    <mergeCell ref="U48:V48"/>
    <mergeCell ref="W48:X48"/>
    <mergeCell ref="Z48:AA48"/>
    <mergeCell ref="O54:P54"/>
    <mergeCell ref="Q54:R54"/>
    <mergeCell ref="S54:T54"/>
    <mergeCell ref="U54:V54"/>
    <mergeCell ref="W54:X54"/>
    <mergeCell ref="Z54:AA54"/>
    <mergeCell ref="C53:N53"/>
    <mergeCell ref="O53:P53"/>
    <mergeCell ref="Q53:R53"/>
    <mergeCell ref="S53:T53"/>
    <mergeCell ref="U53:V53"/>
    <mergeCell ref="AO53:AP53"/>
    <mergeCell ref="AQ53:AR53"/>
    <mergeCell ref="AS53:AT53"/>
    <mergeCell ref="AV53:AW53"/>
    <mergeCell ref="AX53:AY53"/>
    <mergeCell ref="AS52:AT52"/>
    <mergeCell ref="A55:BR55"/>
    <mergeCell ref="C54:N54"/>
    <mergeCell ref="C56:N56"/>
    <mergeCell ref="O56:P56"/>
    <mergeCell ref="Q56:R56"/>
    <mergeCell ref="S56:T56"/>
    <mergeCell ref="U56:V56"/>
    <mergeCell ref="W56:X56"/>
    <mergeCell ref="AD56:AE56"/>
    <mergeCell ref="AF56:AG56"/>
    <mergeCell ref="AH56:AI56"/>
    <mergeCell ref="AJ56:AK56"/>
    <mergeCell ref="AM56:AN56"/>
    <mergeCell ref="AO56:AP56"/>
    <mergeCell ref="AQ56:AR56"/>
    <mergeCell ref="BI56:BJ56"/>
    <mergeCell ref="BK56:BL56"/>
    <mergeCell ref="BM56:BN56"/>
    <mergeCell ref="BQ57:BR57"/>
    <mergeCell ref="AB57:AC57"/>
    <mergeCell ref="AD57:AE57"/>
    <mergeCell ref="AF57:AG57"/>
    <mergeCell ref="AH57:AI57"/>
    <mergeCell ref="AJ57:AK57"/>
    <mergeCell ref="AM57:AN57"/>
    <mergeCell ref="AO57:AP57"/>
    <mergeCell ref="BO53:BP53"/>
    <mergeCell ref="BQ53:BR53"/>
    <mergeCell ref="BO54:BP54"/>
    <mergeCell ref="BQ54:BR54"/>
    <mergeCell ref="AZ53:BA53"/>
    <mergeCell ref="BB53:BC53"/>
    <mergeCell ref="BD53:BE53"/>
    <mergeCell ref="BF53:BG53"/>
    <mergeCell ref="BI53:BJ53"/>
    <mergeCell ref="BK53:BL53"/>
    <mergeCell ref="BM53:BN53"/>
    <mergeCell ref="BK54:BL54"/>
    <mergeCell ref="BM54:BN54"/>
    <mergeCell ref="BB56:BC56"/>
    <mergeCell ref="BD56:BE56"/>
    <mergeCell ref="BF56:BG56"/>
    <mergeCell ref="O50:P50"/>
    <mergeCell ref="Q50:R50"/>
    <mergeCell ref="S50:T50"/>
    <mergeCell ref="U50:V50"/>
    <mergeCell ref="W50:X50"/>
    <mergeCell ref="Z50:AA50"/>
    <mergeCell ref="BK57:BL57"/>
    <mergeCell ref="BM57:BN57"/>
    <mergeCell ref="BO57:BP57"/>
    <mergeCell ref="Z52:AA52"/>
    <mergeCell ref="AB52:AC52"/>
    <mergeCell ref="AD52:AE52"/>
    <mergeCell ref="AF52:AG52"/>
    <mergeCell ref="AH52:AI52"/>
    <mergeCell ref="AJ52:AK52"/>
    <mergeCell ref="AM52:AN52"/>
    <mergeCell ref="AB53:AC53"/>
    <mergeCell ref="AD53:AE53"/>
    <mergeCell ref="AF53:AG53"/>
    <mergeCell ref="AH53:AI53"/>
    <mergeCell ref="AJ53:AK53"/>
    <mergeCell ref="Z53:AA53"/>
    <mergeCell ref="AO52:AP52"/>
    <mergeCell ref="AQ52:AR52"/>
    <mergeCell ref="BK49:BL49"/>
    <mergeCell ref="BM49:BN49"/>
    <mergeCell ref="BO49:BP49"/>
    <mergeCell ref="BQ49:BR49"/>
    <mergeCell ref="AQ49:AR49"/>
    <mergeCell ref="AS49:AT49"/>
    <mergeCell ref="AV49:AW49"/>
    <mergeCell ref="AX49:AY49"/>
    <mergeCell ref="AZ49:BA49"/>
    <mergeCell ref="BB49:BC49"/>
    <mergeCell ref="BD49:BE49"/>
    <mergeCell ref="BF49:BG49"/>
    <mergeCell ref="C49:N49"/>
    <mergeCell ref="O49:P49"/>
    <mergeCell ref="Q49:R49"/>
    <mergeCell ref="S49:T49"/>
    <mergeCell ref="U49:V49"/>
    <mergeCell ref="W49:X49"/>
    <mergeCell ref="Z49:AA49"/>
    <mergeCell ref="BF50:BG50"/>
    <mergeCell ref="BI50:BJ50"/>
    <mergeCell ref="BI49:BJ49"/>
    <mergeCell ref="AB49:AC49"/>
    <mergeCell ref="AD49:AE49"/>
    <mergeCell ref="AF49:AG49"/>
    <mergeCell ref="AH49:AI49"/>
    <mergeCell ref="AJ49:AK49"/>
    <mergeCell ref="AM49:AN49"/>
    <mergeCell ref="AO49:AP49"/>
    <mergeCell ref="AQ50:AR50"/>
    <mergeCell ref="AS50:AT50"/>
    <mergeCell ref="AV50:AW50"/>
    <mergeCell ref="AX50:AY50"/>
    <mergeCell ref="AZ50:BA50"/>
    <mergeCell ref="BB50:BC50"/>
    <mergeCell ref="BD50:BE50"/>
    <mergeCell ref="BK50:BL50"/>
    <mergeCell ref="BM50:BN50"/>
    <mergeCell ref="BO50:BP50"/>
    <mergeCell ref="BQ50:BR50"/>
    <mergeCell ref="BM52:BN52"/>
    <mergeCell ref="BO52:BP52"/>
    <mergeCell ref="C50:N50"/>
    <mergeCell ref="C52:N52"/>
    <mergeCell ref="O52:P52"/>
    <mergeCell ref="Q52:R52"/>
    <mergeCell ref="S52:T52"/>
    <mergeCell ref="U52:V52"/>
    <mergeCell ref="W52:X52"/>
    <mergeCell ref="AB50:AC50"/>
    <mergeCell ref="AD50:AE50"/>
    <mergeCell ref="AF50:AG50"/>
    <mergeCell ref="AH50:AI50"/>
    <mergeCell ref="AJ50:AK50"/>
    <mergeCell ref="AM50:AN50"/>
    <mergeCell ref="AO50:AP50"/>
    <mergeCell ref="AZ52:BA52"/>
    <mergeCell ref="BB52:BC52"/>
    <mergeCell ref="BD52:BE52"/>
    <mergeCell ref="BF52:BG52"/>
    <mergeCell ref="AV54:AW54"/>
    <mergeCell ref="AX54:AY54"/>
    <mergeCell ref="AZ54:BA54"/>
    <mergeCell ref="BB54:BC54"/>
    <mergeCell ref="BD54:BE54"/>
    <mergeCell ref="BF54:BG54"/>
    <mergeCell ref="BI54:BJ54"/>
    <mergeCell ref="Z56:AA56"/>
    <mergeCell ref="Z57:AA57"/>
    <mergeCell ref="BD57:BE57"/>
    <mergeCell ref="AQ54:AR54"/>
    <mergeCell ref="AS54:AT54"/>
    <mergeCell ref="AB54:AC54"/>
    <mergeCell ref="AD54:AE54"/>
    <mergeCell ref="AF54:AG54"/>
    <mergeCell ref="AH54:AI54"/>
    <mergeCell ref="AJ54:AK54"/>
    <mergeCell ref="AM54:AN54"/>
    <mergeCell ref="AO54:AP54"/>
    <mergeCell ref="AH60:AK60"/>
    <mergeCell ref="AL60:AP60"/>
    <mergeCell ref="H61:AG61"/>
    <mergeCell ref="B63:U63"/>
    <mergeCell ref="W58:AJ58"/>
    <mergeCell ref="AB56:AC56"/>
    <mergeCell ref="C57:N57"/>
    <mergeCell ref="O57:P57"/>
    <mergeCell ref="Q57:R57"/>
    <mergeCell ref="S57:T57"/>
    <mergeCell ref="U57:V57"/>
    <mergeCell ref="W57:X57"/>
    <mergeCell ref="AH61:AK61"/>
    <mergeCell ref="BK61:BQ61"/>
    <mergeCell ref="AD63:BP63"/>
    <mergeCell ref="BF57:BG57"/>
    <mergeCell ref="BI57:BJ57"/>
    <mergeCell ref="BA58:BL58"/>
    <mergeCell ref="BA59:BJ59"/>
    <mergeCell ref="BK59:BQ59"/>
    <mergeCell ref="BA60:BJ60"/>
    <mergeCell ref="BK60:BQ60"/>
    <mergeCell ref="AQ59:AY59"/>
    <mergeCell ref="AQ60:AY60"/>
    <mergeCell ref="AQ61:AY61"/>
    <mergeCell ref="AQ57:AR57"/>
    <mergeCell ref="AS57:AT57"/>
    <mergeCell ref="AV57:AW57"/>
    <mergeCell ref="AX57:AY57"/>
    <mergeCell ref="AZ57:BA57"/>
    <mergeCell ref="BB57:BC57"/>
    <mergeCell ref="BA61:BJ61"/>
    <mergeCell ref="AL61:AP61"/>
    <mergeCell ref="H59:AG59"/>
    <mergeCell ref="AH59:AK59"/>
    <mergeCell ref="AL59:AP59"/>
    <mergeCell ref="H60:AG60"/>
    <mergeCell ref="BQ44:BR44"/>
    <mergeCell ref="BQ47:BR47"/>
    <mergeCell ref="BQ52:BR52"/>
    <mergeCell ref="BQ33:BR33"/>
    <mergeCell ref="BQ34:BR34"/>
    <mergeCell ref="BQ35:BR35"/>
    <mergeCell ref="BQ36:BR36"/>
    <mergeCell ref="BQ37:BR37"/>
    <mergeCell ref="BQ40:BR40"/>
    <mergeCell ref="BQ41:BR41"/>
    <mergeCell ref="BQ42:BR42"/>
    <mergeCell ref="BQ43:BR43"/>
  </mergeCells>
  <pageMargins left="0" right="0" top="0" bottom="0" header="0" footer="0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R1000"/>
  <sheetViews>
    <sheetView topLeftCell="A2" zoomScale="60" zoomScaleNormal="60" workbookViewId="0">
      <selection activeCell="AX21" sqref="AX21"/>
    </sheetView>
  </sheetViews>
  <sheetFormatPr defaultColWidth="14.42578125" defaultRowHeight="15" customHeight="1"/>
  <cols>
    <col min="1" max="1" width="3.7109375" style="4" customWidth="1"/>
    <col min="2" max="2" width="8.14062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285156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285156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49.42578125" style="4" customWidth="1"/>
    <col min="71" max="16384" width="14.42578125" style="4"/>
  </cols>
  <sheetData>
    <row r="1" spans="1:69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6.5" customHeight="1" thickTop="1">
      <c r="A2" s="5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6"/>
      <c r="O2" s="6"/>
      <c r="P2" s="6"/>
      <c r="Q2" s="6"/>
      <c r="R2" s="194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6"/>
      <c r="BN2" s="6"/>
      <c r="BO2" s="5"/>
      <c r="BP2" s="5"/>
      <c r="BQ2" s="5"/>
    </row>
    <row r="3" spans="1:69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69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196" t="s">
        <v>2</v>
      </c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7"/>
      <c r="BJ4" s="7"/>
      <c r="BK4" s="7"/>
      <c r="BL4" s="7"/>
      <c r="BM4" s="12"/>
      <c r="BN4" s="8"/>
      <c r="BO4" s="1"/>
      <c r="BP4" s="1"/>
      <c r="BQ4" s="1"/>
    </row>
    <row r="5" spans="1:69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7"/>
      <c r="BJ5" s="7"/>
      <c r="BK5" s="7"/>
      <c r="BL5" s="7"/>
      <c r="BM5" s="12"/>
      <c r="BN5" s="8"/>
      <c r="BO5" s="1"/>
      <c r="BP5" s="1"/>
      <c r="BQ5" s="1"/>
    </row>
    <row r="6" spans="1:69" ht="21.75" customHeight="1">
      <c r="A6" s="1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69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69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69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69" ht="15.75" customHeight="1">
      <c r="A10" s="1"/>
      <c r="B10" s="19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69" ht="15.75" customHeight="1">
      <c r="A11" s="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69" ht="15.75" customHeight="1">
      <c r="A12" s="1"/>
      <c r="B12" s="198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69" ht="23.25" customHeight="1">
      <c r="A13" s="1"/>
      <c r="B13" s="198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252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69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254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69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13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69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16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9" t="s">
        <v>19</v>
      </c>
      <c r="N18" s="189" t="s">
        <v>21</v>
      </c>
      <c r="O18" s="190"/>
      <c r="P18" s="190"/>
      <c r="Q18" s="190"/>
      <c r="R18" s="191"/>
      <c r="S18" s="189" t="s">
        <v>22</v>
      </c>
      <c r="T18" s="190"/>
      <c r="U18" s="190"/>
      <c r="V18" s="191"/>
      <c r="W18" s="189" t="s">
        <v>23</v>
      </c>
      <c r="X18" s="190"/>
      <c r="Y18" s="190"/>
      <c r="Z18" s="191"/>
      <c r="AA18" s="189" t="s">
        <v>24</v>
      </c>
      <c r="AB18" s="190"/>
      <c r="AC18" s="190"/>
      <c r="AD18" s="190"/>
      <c r="AE18" s="191"/>
      <c r="AF18" s="189" t="s">
        <v>25</v>
      </c>
      <c r="AG18" s="190"/>
      <c r="AH18" s="190"/>
      <c r="AI18" s="192"/>
      <c r="AJ18" s="193" t="s">
        <v>26</v>
      </c>
      <c r="AK18" s="190"/>
      <c r="AL18" s="190"/>
      <c r="AM18" s="191"/>
      <c r="AN18" s="189" t="s">
        <v>27</v>
      </c>
      <c r="AO18" s="190"/>
      <c r="AP18" s="190"/>
      <c r="AQ18" s="190"/>
      <c r="AR18" s="191"/>
      <c r="AS18" s="189" t="s">
        <v>28</v>
      </c>
      <c r="AT18" s="190"/>
      <c r="AU18" s="190"/>
      <c r="AV18" s="191"/>
      <c r="AW18" s="189" t="s">
        <v>29</v>
      </c>
      <c r="AX18" s="190"/>
      <c r="AY18" s="190"/>
      <c r="AZ18" s="191"/>
      <c r="BA18" s="189" t="s">
        <v>30</v>
      </c>
      <c r="BB18" s="190"/>
      <c r="BC18" s="190"/>
      <c r="BD18" s="190"/>
      <c r="BE18" s="191"/>
      <c r="BF18" s="189" t="s">
        <v>31</v>
      </c>
      <c r="BG18" s="190"/>
      <c r="BH18" s="190"/>
      <c r="BI18" s="191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00"/>
      <c r="N19" s="19">
        <v>1</v>
      </c>
      <c r="O19" s="19">
        <v>2</v>
      </c>
      <c r="P19" s="19">
        <v>3</v>
      </c>
      <c r="Q19" s="19">
        <v>4</v>
      </c>
      <c r="R19" s="19">
        <v>5</v>
      </c>
      <c r="S19" s="19">
        <v>6</v>
      </c>
      <c r="T19" s="19">
        <v>7</v>
      </c>
      <c r="U19" s="20">
        <v>8</v>
      </c>
      <c r="V19" s="21">
        <v>9</v>
      </c>
      <c r="W19" s="19">
        <v>10</v>
      </c>
      <c r="X19" s="19">
        <v>11</v>
      </c>
      <c r="Y19" s="19">
        <v>12</v>
      </c>
      <c r="Z19" s="19">
        <v>13</v>
      </c>
      <c r="AA19" s="19">
        <v>14</v>
      </c>
      <c r="AB19" s="19">
        <v>15</v>
      </c>
      <c r="AC19" s="19">
        <v>16</v>
      </c>
      <c r="AD19" s="19">
        <v>17</v>
      </c>
      <c r="AE19" s="19">
        <v>18</v>
      </c>
      <c r="AF19" s="19">
        <v>19</v>
      </c>
      <c r="AG19" s="19">
        <v>20</v>
      </c>
      <c r="AH19" s="19">
        <v>21</v>
      </c>
      <c r="AI19" s="20">
        <v>22</v>
      </c>
      <c r="AJ19" s="21">
        <v>23</v>
      </c>
      <c r="AK19" s="19">
        <v>24</v>
      </c>
      <c r="AL19" s="19">
        <v>25</v>
      </c>
      <c r="AM19" s="19">
        <v>26</v>
      </c>
      <c r="AN19" s="19">
        <v>27</v>
      </c>
      <c r="AO19" s="19">
        <v>28</v>
      </c>
      <c r="AP19" s="19">
        <v>29</v>
      </c>
      <c r="AQ19" s="20">
        <v>30</v>
      </c>
      <c r="AR19" s="21">
        <v>31</v>
      </c>
      <c r="AS19" s="19">
        <v>32</v>
      </c>
      <c r="AT19" s="19">
        <v>33</v>
      </c>
      <c r="AU19" s="19">
        <v>34</v>
      </c>
      <c r="AV19" s="19">
        <v>35</v>
      </c>
      <c r="AW19" s="19">
        <v>36</v>
      </c>
      <c r="AX19" s="19">
        <v>37</v>
      </c>
      <c r="AY19" s="19">
        <v>38</v>
      </c>
      <c r="AZ19" s="19">
        <v>39</v>
      </c>
      <c r="BA19" s="19">
        <v>40</v>
      </c>
      <c r="BB19" s="19">
        <v>41</v>
      </c>
      <c r="BC19" s="19">
        <v>42</v>
      </c>
      <c r="BD19" s="19">
        <v>43</v>
      </c>
      <c r="BE19" s="19">
        <v>44</v>
      </c>
      <c r="BF19" s="19">
        <v>45</v>
      </c>
      <c r="BG19" s="19">
        <v>46</v>
      </c>
      <c r="BH19" s="19">
        <v>47</v>
      </c>
      <c r="BI19" s="19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00"/>
      <c r="N20" s="22">
        <v>31</v>
      </c>
      <c r="O20" s="22">
        <v>7</v>
      </c>
      <c r="P20" s="22">
        <v>14</v>
      </c>
      <c r="Q20" s="22">
        <v>21</v>
      </c>
      <c r="R20" s="22">
        <v>28</v>
      </c>
      <c r="S20" s="22">
        <v>5</v>
      </c>
      <c r="T20" s="22">
        <v>12</v>
      </c>
      <c r="U20" s="23">
        <v>19</v>
      </c>
      <c r="V20" s="24">
        <v>26</v>
      </c>
      <c r="W20" s="22">
        <v>2</v>
      </c>
      <c r="X20" s="22">
        <v>9</v>
      </c>
      <c r="Y20" s="22">
        <v>16</v>
      </c>
      <c r="Z20" s="22">
        <v>23</v>
      </c>
      <c r="AA20" s="22">
        <v>30</v>
      </c>
      <c r="AB20" s="22">
        <v>7</v>
      </c>
      <c r="AC20" s="22">
        <v>14</v>
      </c>
      <c r="AD20" s="22">
        <v>21</v>
      </c>
      <c r="AE20" s="22">
        <v>28</v>
      </c>
      <c r="AF20" s="22">
        <v>4</v>
      </c>
      <c r="AG20" s="22">
        <v>11</v>
      </c>
      <c r="AH20" s="22">
        <v>18</v>
      </c>
      <c r="AI20" s="23">
        <v>25</v>
      </c>
      <c r="AJ20" s="24">
        <v>1</v>
      </c>
      <c r="AK20" s="22">
        <v>8</v>
      </c>
      <c r="AL20" s="22">
        <v>15</v>
      </c>
      <c r="AM20" s="22">
        <v>22</v>
      </c>
      <c r="AN20" s="22">
        <v>1</v>
      </c>
      <c r="AO20" s="25">
        <v>8</v>
      </c>
      <c r="AP20" s="22">
        <v>15</v>
      </c>
      <c r="AQ20" s="23">
        <v>22</v>
      </c>
      <c r="AR20" s="24">
        <v>29</v>
      </c>
      <c r="AS20" s="22">
        <v>5</v>
      </c>
      <c r="AT20" s="22">
        <v>12</v>
      </c>
      <c r="AU20" s="22">
        <v>19</v>
      </c>
      <c r="AV20" s="22">
        <v>26</v>
      </c>
      <c r="AW20" s="25">
        <v>3</v>
      </c>
      <c r="AX20" s="25">
        <v>10</v>
      </c>
      <c r="AY20" s="22">
        <v>17</v>
      </c>
      <c r="AZ20" s="22">
        <v>24</v>
      </c>
      <c r="BA20" s="22">
        <v>31</v>
      </c>
      <c r="BB20" s="22">
        <v>7</v>
      </c>
      <c r="BC20" s="22">
        <v>14</v>
      </c>
      <c r="BD20" s="25">
        <v>21</v>
      </c>
      <c r="BE20" s="25">
        <v>28</v>
      </c>
      <c r="BF20" s="22">
        <v>5</v>
      </c>
      <c r="BG20" s="22">
        <v>12</v>
      </c>
      <c r="BH20" s="22">
        <v>19</v>
      </c>
      <c r="BI20" s="22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6"/>
      <c r="N21" s="27">
        <v>4</v>
      </c>
      <c r="O21" s="27">
        <v>11</v>
      </c>
      <c r="P21" s="27">
        <v>18</v>
      </c>
      <c r="Q21" s="27">
        <v>25</v>
      </c>
      <c r="R21" s="27">
        <v>2</v>
      </c>
      <c r="S21" s="27">
        <v>9</v>
      </c>
      <c r="T21" s="27" t="s">
        <v>262</v>
      </c>
      <c r="U21" s="28">
        <v>23</v>
      </c>
      <c r="V21" s="29">
        <v>30</v>
      </c>
      <c r="W21" s="27">
        <v>6</v>
      </c>
      <c r="X21" s="27">
        <v>13</v>
      </c>
      <c r="Y21" s="27">
        <v>20</v>
      </c>
      <c r="Z21" s="27">
        <v>27</v>
      </c>
      <c r="AA21" s="27">
        <v>4</v>
      </c>
      <c r="AB21" s="27">
        <v>11</v>
      </c>
      <c r="AC21" s="27">
        <v>18</v>
      </c>
      <c r="AD21" s="30">
        <v>25</v>
      </c>
      <c r="AE21" s="30">
        <v>1</v>
      </c>
      <c r="AF21" s="27" t="s">
        <v>263</v>
      </c>
      <c r="AG21" s="27">
        <v>15</v>
      </c>
      <c r="AH21" s="27">
        <v>22</v>
      </c>
      <c r="AI21" s="28">
        <v>29</v>
      </c>
      <c r="AJ21" s="29">
        <v>5</v>
      </c>
      <c r="AK21" s="27">
        <v>12</v>
      </c>
      <c r="AL21" s="27">
        <v>19</v>
      </c>
      <c r="AM21" s="27">
        <v>26</v>
      </c>
      <c r="AN21" s="27">
        <v>5</v>
      </c>
      <c r="AO21" s="27">
        <v>12</v>
      </c>
      <c r="AP21" s="27">
        <v>19</v>
      </c>
      <c r="AQ21" s="28">
        <v>26</v>
      </c>
      <c r="AR21" s="29">
        <v>2</v>
      </c>
      <c r="AS21" s="27">
        <v>9</v>
      </c>
      <c r="AT21" s="27">
        <v>16</v>
      </c>
      <c r="AU21" s="27">
        <v>23</v>
      </c>
      <c r="AV21" s="27">
        <v>30</v>
      </c>
      <c r="AW21" s="27">
        <v>7</v>
      </c>
      <c r="AX21" s="27">
        <v>14</v>
      </c>
      <c r="AY21" s="27">
        <v>21</v>
      </c>
      <c r="AZ21" s="27">
        <v>28</v>
      </c>
      <c r="BA21" s="27">
        <v>4</v>
      </c>
      <c r="BB21" s="27">
        <v>11</v>
      </c>
      <c r="BC21" s="27">
        <v>18</v>
      </c>
      <c r="BD21" s="27">
        <v>25</v>
      </c>
      <c r="BE21" s="27">
        <v>2</v>
      </c>
      <c r="BF21" s="27">
        <v>9</v>
      </c>
      <c r="BG21" s="27">
        <v>16</v>
      </c>
      <c r="BH21" s="27">
        <v>23</v>
      </c>
      <c r="BI21" s="27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6"/>
      <c r="N22" s="31" t="s">
        <v>38</v>
      </c>
      <c r="O22" s="31" t="s">
        <v>39</v>
      </c>
      <c r="P22" s="31" t="s">
        <v>38</v>
      </c>
      <c r="Q22" s="31" t="s">
        <v>39</v>
      </c>
      <c r="R22" s="31" t="s">
        <v>38</v>
      </c>
      <c r="S22" s="31" t="s">
        <v>39</v>
      </c>
      <c r="T22" s="31" t="s">
        <v>38</v>
      </c>
      <c r="U22" s="31" t="s">
        <v>39</v>
      </c>
      <c r="V22" s="31" t="s">
        <v>38</v>
      </c>
      <c r="W22" s="31" t="s">
        <v>39</v>
      </c>
      <c r="X22" s="31" t="s">
        <v>38</v>
      </c>
      <c r="Y22" s="31" t="s">
        <v>39</v>
      </c>
      <c r="Z22" s="31" t="s">
        <v>38</v>
      </c>
      <c r="AA22" s="31" t="s">
        <v>39</v>
      </c>
      <c r="AB22" s="31" t="s">
        <v>38</v>
      </c>
      <c r="AC22" s="31" t="s">
        <v>39</v>
      </c>
      <c r="AD22" s="31" t="s">
        <v>38</v>
      </c>
      <c r="AE22" s="31" t="s">
        <v>39</v>
      </c>
      <c r="AF22" s="31" t="s">
        <v>38</v>
      </c>
      <c r="AG22" s="31" t="s">
        <v>39</v>
      </c>
      <c r="AH22" s="31" t="s">
        <v>38</v>
      </c>
      <c r="AI22" s="32" t="s">
        <v>39</v>
      </c>
      <c r="AJ22" s="33" t="s">
        <v>38</v>
      </c>
      <c r="AK22" s="31" t="s">
        <v>39</v>
      </c>
      <c r="AL22" s="31" t="s">
        <v>38</v>
      </c>
      <c r="AM22" s="31" t="s">
        <v>39</v>
      </c>
      <c r="AN22" s="31" t="s">
        <v>38</v>
      </c>
      <c r="AO22" s="31" t="s">
        <v>39</v>
      </c>
      <c r="AP22" s="31" t="s">
        <v>38</v>
      </c>
      <c r="AQ22" s="31" t="s">
        <v>39</v>
      </c>
      <c r="AR22" s="31" t="s">
        <v>38</v>
      </c>
      <c r="AS22" s="31" t="s">
        <v>39</v>
      </c>
      <c r="AT22" s="31" t="s">
        <v>38</v>
      </c>
      <c r="AU22" s="31" t="s">
        <v>39</v>
      </c>
      <c r="AV22" s="31" t="s">
        <v>38</v>
      </c>
      <c r="AW22" s="31" t="s">
        <v>39</v>
      </c>
      <c r="AX22" s="31" t="s">
        <v>38</v>
      </c>
      <c r="AY22" s="31" t="s">
        <v>39</v>
      </c>
      <c r="AZ22" s="31" t="s">
        <v>38</v>
      </c>
      <c r="BA22" s="31" t="s">
        <v>39</v>
      </c>
      <c r="BB22" s="31" t="s">
        <v>38</v>
      </c>
      <c r="BC22" s="31" t="s">
        <v>39</v>
      </c>
      <c r="BD22" s="31" t="s">
        <v>38</v>
      </c>
      <c r="BE22" s="31" t="s">
        <v>39</v>
      </c>
      <c r="BF22" s="31" t="s">
        <v>38</v>
      </c>
      <c r="BG22" s="31" t="s">
        <v>39</v>
      </c>
      <c r="BH22" s="31" t="s">
        <v>38</v>
      </c>
      <c r="BI22" s="31" t="s">
        <v>39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3" t="s">
        <v>40</v>
      </c>
      <c r="N23" s="185"/>
      <c r="O23" s="185"/>
      <c r="P23" s="185"/>
      <c r="Q23" s="185">
        <v>16</v>
      </c>
      <c r="R23" s="185"/>
      <c r="S23" s="185"/>
      <c r="T23" s="185"/>
      <c r="U23" s="187"/>
      <c r="V23" s="257" t="s">
        <v>41</v>
      </c>
      <c r="W23" s="185"/>
      <c r="X23" s="185"/>
      <c r="Y23" s="185"/>
      <c r="Z23" s="185"/>
      <c r="AA23" s="185"/>
      <c r="AB23" s="185"/>
      <c r="AC23" s="185"/>
      <c r="AD23" s="185" t="s">
        <v>42</v>
      </c>
      <c r="AE23" s="185" t="s">
        <v>42</v>
      </c>
      <c r="AF23" s="185" t="s">
        <v>43</v>
      </c>
      <c r="AG23" s="185" t="s">
        <v>43</v>
      </c>
      <c r="AH23" s="185" t="s">
        <v>43</v>
      </c>
      <c r="AI23" s="185" t="s">
        <v>42</v>
      </c>
      <c r="AJ23" s="213"/>
      <c r="AK23" s="185"/>
      <c r="AL23" s="185"/>
      <c r="AM23" s="185"/>
      <c r="AN23" s="185">
        <v>8</v>
      </c>
      <c r="AO23" s="185"/>
      <c r="AP23" s="185"/>
      <c r="AQ23" s="187"/>
      <c r="AR23" s="257" t="s">
        <v>42</v>
      </c>
      <c r="AS23" s="185" t="s">
        <v>44</v>
      </c>
      <c r="AT23" s="185" t="s">
        <v>44</v>
      </c>
      <c r="AU23" s="185" t="s">
        <v>44</v>
      </c>
      <c r="AV23" s="185" t="s">
        <v>44</v>
      </c>
      <c r="AW23" s="185" t="s">
        <v>44</v>
      </c>
      <c r="AX23" s="185" t="s">
        <v>44</v>
      </c>
      <c r="AY23" s="185" t="s">
        <v>45</v>
      </c>
      <c r="AZ23" s="185" t="s">
        <v>45</v>
      </c>
      <c r="BA23" s="185" t="s">
        <v>45</v>
      </c>
      <c r="BB23" s="185" t="s">
        <v>38</v>
      </c>
      <c r="BC23" s="185" t="s">
        <v>38</v>
      </c>
      <c r="BD23" s="185" t="s">
        <v>38</v>
      </c>
      <c r="BE23" s="185"/>
      <c r="BF23" s="185"/>
      <c r="BG23" s="185"/>
      <c r="BH23" s="185"/>
      <c r="BI23" s="185"/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4"/>
      <c r="N24" s="184"/>
      <c r="O24" s="184"/>
      <c r="P24" s="184"/>
      <c r="Q24" s="184"/>
      <c r="R24" s="184"/>
      <c r="S24" s="184"/>
      <c r="T24" s="184"/>
      <c r="U24" s="188"/>
      <c r="V24" s="258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214"/>
      <c r="AK24" s="184"/>
      <c r="AL24" s="184"/>
      <c r="AM24" s="184"/>
      <c r="AN24" s="184"/>
      <c r="AO24" s="184"/>
      <c r="AP24" s="184"/>
      <c r="AQ24" s="188"/>
      <c r="AR24" s="258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4" t="s">
        <v>46</v>
      </c>
      <c r="N25" s="34"/>
      <c r="O25" s="35"/>
      <c r="P25" s="36"/>
      <c r="Q25" s="36"/>
      <c r="R25" s="26"/>
      <c r="S25" s="35" t="s">
        <v>47</v>
      </c>
      <c r="T25" s="34"/>
      <c r="U25" s="36"/>
      <c r="V25" s="36"/>
      <c r="W25" s="36"/>
      <c r="X25" s="36"/>
      <c r="Y25" s="36"/>
      <c r="Z25" s="37" t="s">
        <v>42</v>
      </c>
      <c r="AA25" s="38" t="s">
        <v>48</v>
      </c>
      <c r="AB25" s="39"/>
      <c r="AC25" s="37"/>
      <c r="AD25" s="40"/>
      <c r="AE25" s="40"/>
      <c r="AF25" s="37"/>
      <c r="AG25" s="38"/>
      <c r="AH25" s="39"/>
      <c r="AI25" s="39"/>
      <c r="AJ25" s="39"/>
      <c r="AK25" s="37"/>
      <c r="AL25" s="37"/>
      <c r="AM25" s="37"/>
      <c r="AN25" s="37"/>
      <c r="AO25" s="37"/>
      <c r="AP25" s="37"/>
      <c r="AQ25" s="36"/>
      <c r="AR25" s="36"/>
      <c r="AS25" s="41"/>
      <c r="AT25" s="41" t="s">
        <v>43</v>
      </c>
      <c r="AU25" s="35" t="s">
        <v>49</v>
      </c>
      <c r="AV25" s="36"/>
      <c r="AW25" s="36"/>
      <c r="AX25" s="41"/>
      <c r="AY25" s="41"/>
      <c r="AZ25" s="36"/>
      <c r="BA25" s="1"/>
      <c r="BB25" s="1"/>
      <c r="BC25" s="1"/>
      <c r="BD25" s="1"/>
      <c r="BE25" s="1"/>
      <c r="BF25" s="1"/>
      <c r="BG25" s="36"/>
      <c r="BH25" s="36"/>
      <c r="BI25" s="36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1"/>
      <c r="N26" s="36"/>
      <c r="O26" s="36"/>
      <c r="P26" s="36"/>
      <c r="Q26" s="36"/>
      <c r="R26" s="36" t="s">
        <v>38</v>
      </c>
      <c r="S26" s="136" t="s">
        <v>50</v>
      </c>
      <c r="T26" s="137"/>
      <c r="U26" s="137"/>
      <c r="V26" s="137"/>
      <c r="W26" s="137"/>
      <c r="X26" s="137"/>
      <c r="Y26" s="137"/>
      <c r="Z26" s="41" t="s">
        <v>51</v>
      </c>
      <c r="AA26" s="35" t="s">
        <v>52</v>
      </c>
      <c r="AB26" s="36"/>
      <c r="AC26" s="36"/>
      <c r="AD26" s="36" t="s">
        <v>44</v>
      </c>
      <c r="AE26" s="35" t="s">
        <v>53</v>
      </c>
      <c r="AF26" s="36"/>
      <c r="AG26" s="36"/>
      <c r="AH26" s="36"/>
      <c r="AI26" s="36"/>
      <c r="AJ26" s="36"/>
      <c r="AK26" s="36"/>
      <c r="AL26" s="41" t="s">
        <v>54</v>
      </c>
      <c r="AM26" s="35" t="s">
        <v>55</v>
      </c>
      <c r="AN26" s="36"/>
      <c r="AO26" s="36"/>
      <c r="AP26" s="41"/>
      <c r="AQ26" s="36"/>
      <c r="AR26" s="36"/>
      <c r="AS26" s="36"/>
      <c r="AT26" s="37" t="s">
        <v>45</v>
      </c>
      <c r="AU26" s="136" t="s">
        <v>56</v>
      </c>
      <c r="AV26" s="137"/>
      <c r="AW26" s="137"/>
      <c r="AX26" s="137"/>
      <c r="AY26" s="137"/>
      <c r="AZ26" s="36"/>
      <c r="BA26" s="1"/>
      <c r="BB26" s="1"/>
      <c r="BC26" s="1"/>
      <c r="BD26" s="1"/>
      <c r="BE26" s="1"/>
      <c r="BF26" s="1"/>
      <c r="BG26" s="36"/>
      <c r="BH26" s="36"/>
      <c r="BI26" s="36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1"/>
      <c r="N27" s="36"/>
      <c r="O27" s="36"/>
      <c r="P27" s="36"/>
      <c r="Q27" s="36"/>
      <c r="R27" s="36"/>
      <c r="S27" s="35"/>
      <c r="T27" s="36"/>
      <c r="U27" s="36"/>
      <c r="V27" s="36"/>
      <c r="W27" s="36"/>
      <c r="X27" s="36"/>
      <c r="Y27" s="36"/>
      <c r="Z27" s="36"/>
      <c r="AA27" s="35"/>
      <c r="AB27" s="36"/>
      <c r="AC27" s="36"/>
      <c r="AD27" s="42"/>
      <c r="AE27" s="43"/>
      <c r="AF27" s="36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6"/>
      <c r="AY27" s="36"/>
      <c r="AZ27" s="36"/>
      <c r="BA27" s="42"/>
      <c r="BB27" s="43"/>
      <c r="BC27" s="44"/>
      <c r="BD27" s="44"/>
      <c r="BE27" s="42"/>
      <c r="BF27" s="41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38" t="s">
        <v>57</v>
      </c>
      <c r="B28" s="141" t="s">
        <v>58</v>
      </c>
      <c r="C28" s="180" t="s">
        <v>59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53"/>
      <c r="O28" s="143" t="s">
        <v>60</v>
      </c>
      <c r="P28" s="145" t="s">
        <v>61</v>
      </c>
      <c r="Q28" s="147" t="s">
        <v>62</v>
      </c>
      <c r="R28" s="125"/>
      <c r="S28" s="125"/>
      <c r="T28" s="125"/>
      <c r="U28" s="125"/>
      <c r="V28" s="125"/>
      <c r="W28" s="125"/>
      <c r="X28" s="125"/>
      <c r="Y28" s="45"/>
      <c r="Z28" s="203" t="s">
        <v>63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6"/>
      <c r="AU28" s="46"/>
      <c r="AV28" s="203" t="s">
        <v>64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6"/>
      <c r="BQ28" s="47"/>
      <c r="BR28" s="48"/>
    </row>
    <row r="29" spans="1:70" ht="19.5" customHeight="1">
      <c r="A29" s="139"/>
      <c r="B29" s="142"/>
      <c r="C29" s="14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  <c r="O29" s="144"/>
      <c r="P29" s="146"/>
      <c r="Q29" s="152" t="s">
        <v>65</v>
      </c>
      <c r="R29" s="153"/>
      <c r="S29" s="152" t="s">
        <v>66</v>
      </c>
      <c r="T29" s="153"/>
      <c r="U29" s="152" t="s">
        <v>67</v>
      </c>
      <c r="V29" s="153"/>
      <c r="W29" s="152" t="s">
        <v>68</v>
      </c>
      <c r="X29" s="153"/>
      <c r="Y29" s="148" t="s">
        <v>69</v>
      </c>
      <c r="Z29" s="174" t="s">
        <v>70</v>
      </c>
      <c r="AA29" s="175"/>
      <c r="AB29" s="157" t="s">
        <v>71</v>
      </c>
      <c r="AC29" s="125"/>
      <c r="AD29" s="125"/>
      <c r="AE29" s="125"/>
      <c r="AF29" s="125"/>
      <c r="AG29" s="125"/>
      <c r="AH29" s="125"/>
      <c r="AI29" s="126"/>
      <c r="AJ29" s="174" t="s">
        <v>72</v>
      </c>
      <c r="AK29" s="175"/>
      <c r="AL29" s="49"/>
      <c r="AM29" s="210" t="s">
        <v>73</v>
      </c>
      <c r="AN29" s="153"/>
      <c r="AO29" s="152" t="s">
        <v>74</v>
      </c>
      <c r="AP29" s="181"/>
      <c r="AQ29" s="201" t="s">
        <v>75</v>
      </c>
      <c r="AR29" s="181"/>
      <c r="AS29" s="181"/>
      <c r="AT29" s="153"/>
      <c r="AU29" s="148" t="s">
        <v>76</v>
      </c>
      <c r="AV29" s="207" t="s">
        <v>70</v>
      </c>
      <c r="AW29" s="153"/>
      <c r="AX29" s="204" t="s">
        <v>71</v>
      </c>
      <c r="AY29" s="125"/>
      <c r="AZ29" s="125"/>
      <c r="BA29" s="125"/>
      <c r="BB29" s="125"/>
      <c r="BC29" s="125"/>
      <c r="BD29" s="125"/>
      <c r="BE29" s="126"/>
      <c r="BF29" s="207" t="s">
        <v>72</v>
      </c>
      <c r="BG29" s="153"/>
      <c r="BH29" s="50"/>
      <c r="BI29" s="210" t="s">
        <v>73</v>
      </c>
      <c r="BJ29" s="153"/>
      <c r="BK29" s="152" t="s">
        <v>74</v>
      </c>
      <c r="BL29" s="181"/>
      <c r="BM29" s="201" t="s">
        <v>75</v>
      </c>
      <c r="BN29" s="181"/>
      <c r="BO29" s="181"/>
      <c r="BP29" s="153"/>
      <c r="BQ29" s="205"/>
      <c r="BR29" s="146"/>
    </row>
    <row r="30" spans="1:70" ht="16.5" customHeight="1">
      <c r="A30" s="139"/>
      <c r="B30" s="142"/>
      <c r="C30" s="14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  <c r="O30" s="144"/>
      <c r="P30" s="146"/>
      <c r="Q30" s="144"/>
      <c r="R30" s="146"/>
      <c r="S30" s="144"/>
      <c r="T30" s="146"/>
      <c r="U30" s="144"/>
      <c r="V30" s="146"/>
      <c r="W30" s="144"/>
      <c r="X30" s="146"/>
      <c r="Y30" s="139"/>
      <c r="Z30" s="144"/>
      <c r="AA30" s="137"/>
      <c r="AB30" s="152" t="s">
        <v>70</v>
      </c>
      <c r="AC30" s="153"/>
      <c r="AD30" s="157" t="s">
        <v>77</v>
      </c>
      <c r="AE30" s="125"/>
      <c r="AF30" s="125"/>
      <c r="AG30" s="125"/>
      <c r="AH30" s="125"/>
      <c r="AI30" s="126"/>
      <c r="AJ30" s="144"/>
      <c r="AK30" s="137"/>
      <c r="AL30" s="51"/>
      <c r="AM30" s="137"/>
      <c r="AN30" s="146"/>
      <c r="AO30" s="144"/>
      <c r="AP30" s="137"/>
      <c r="AQ30" s="176"/>
      <c r="AR30" s="156"/>
      <c r="AS30" s="156"/>
      <c r="AT30" s="177"/>
      <c r="AU30" s="139"/>
      <c r="AV30" s="208"/>
      <c r="AW30" s="146"/>
      <c r="AX30" s="174" t="s">
        <v>70</v>
      </c>
      <c r="AY30" s="175"/>
      <c r="AZ30" s="204" t="s">
        <v>78</v>
      </c>
      <c r="BA30" s="125"/>
      <c r="BB30" s="125"/>
      <c r="BC30" s="125"/>
      <c r="BD30" s="125"/>
      <c r="BE30" s="126"/>
      <c r="BF30" s="208"/>
      <c r="BG30" s="146"/>
      <c r="BH30" s="50"/>
      <c r="BI30" s="137"/>
      <c r="BJ30" s="146"/>
      <c r="BK30" s="144"/>
      <c r="BL30" s="137"/>
      <c r="BM30" s="176"/>
      <c r="BN30" s="156"/>
      <c r="BO30" s="156"/>
      <c r="BP30" s="177"/>
      <c r="BQ30" s="205"/>
      <c r="BR30" s="146"/>
    </row>
    <row r="31" spans="1:70" ht="12.75" customHeight="1">
      <c r="A31" s="139"/>
      <c r="B31" s="142"/>
      <c r="C31" s="14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46"/>
      <c r="O31" s="144"/>
      <c r="P31" s="146"/>
      <c r="Q31" s="144"/>
      <c r="R31" s="146"/>
      <c r="S31" s="144"/>
      <c r="T31" s="146"/>
      <c r="U31" s="144"/>
      <c r="V31" s="146"/>
      <c r="W31" s="144"/>
      <c r="X31" s="146"/>
      <c r="Y31" s="139"/>
      <c r="Z31" s="144"/>
      <c r="AA31" s="137"/>
      <c r="AB31" s="144"/>
      <c r="AC31" s="146"/>
      <c r="AD31" s="211" t="s">
        <v>79</v>
      </c>
      <c r="AE31" s="146"/>
      <c r="AF31" s="202" t="s">
        <v>80</v>
      </c>
      <c r="AG31" s="146"/>
      <c r="AH31" s="202" t="s">
        <v>81</v>
      </c>
      <c r="AI31" s="146"/>
      <c r="AJ31" s="144"/>
      <c r="AK31" s="137"/>
      <c r="AL31" s="51"/>
      <c r="AM31" s="137"/>
      <c r="AN31" s="146"/>
      <c r="AO31" s="144"/>
      <c r="AP31" s="137"/>
      <c r="AQ31" s="212" t="s">
        <v>82</v>
      </c>
      <c r="AR31" s="146"/>
      <c r="AS31" s="212" t="s">
        <v>83</v>
      </c>
      <c r="AT31" s="146"/>
      <c r="AU31" s="139"/>
      <c r="AV31" s="208"/>
      <c r="AW31" s="146"/>
      <c r="AX31" s="144"/>
      <c r="AY31" s="137"/>
      <c r="AZ31" s="143" t="s">
        <v>79</v>
      </c>
      <c r="BA31" s="153"/>
      <c r="BB31" s="202" t="s">
        <v>80</v>
      </c>
      <c r="BC31" s="146"/>
      <c r="BD31" s="202" t="s">
        <v>81</v>
      </c>
      <c r="BE31" s="146"/>
      <c r="BF31" s="208"/>
      <c r="BG31" s="146"/>
      <c r="BH31" s="50"/>
      <c r="BI31" s="137"/>
      <c r="BJ31" s="146"/>
      <c r="BK31" s="144"/>
      <c r="BL31" s="137"/>
      <c r="BM31" s="152" t="s">
        <v>82</v>
      </c>
      <c r="BN31" s="153"/>
      <c r="BO31" s="202" t="s">
        <v>83</v>
      </c>
      <c r="BP31" s="137"/>
      <c r="BQ31" s="206" t="s">
        <v>84</v>
      </c>
      <c r="BR31" s="146"/>
    </row>
    <row r="32" spans="1:70" ht="27" customHeight="1">
      <c r="A32" s="139"/>
      <c r="B32" s="142"/>
      <c r="C32" s="14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6"/>
      <c r="O32" s="144"/>
      <c r="P32" s="146"/>
      <c r="Q32" s="144"/>
      <c r="R32" s="146"/>
      <c r="S32" s="144"/>
      <c r="T32" s="146"/>
      <c r="U32" s="144"/>
      <c r="V32" s="146"/>
      <c r="W32" s="144"/>
      <c r="X32" s="146"/>
      <c r="Y32" s="139"/>
      <c r="Z32" s="144"/>
      <c r="AA32" s="137"/>
      <c r="AB32" s="144"/>
      <c r="AC32" s="146"/>
      <c r="AD32" s="137"/>
      <c r="AE32" s="146"/>
      <c r="AF32" s="144"/>
      <c r="AG32" s="146"/>
      <c r="AH32" s="144"/>
      <c r="AI32" s="146"/>
      <c r="AJ32" s="144"/>
      <c r="AK32" s="137"/>
      <c r="AL32" s="51"/>
      <c r="AM32" s="137"/>
      <c r="AN32" s="146"/>
      <c r="AO32" s="144"/>
      <c r="AP32" s="137"/>
      <c r="AQ32" s="144"/>
      <c r="AR32" s="146"/>
      <c r="AS32" s="144"/>
      <c r="AT32" s="146"/>
      <c r="AU32" s="139"/>
      <c r="AV32" s="208"/>
      <c r="AW32" s="146"/>
      <c r="AX32" s="144"/>
      <c r="AY32" s="137"/>
      <c r="AZ32" s="144"/>
      <c r="BA32" s="146"/>
      <c r="BB32" s="144"/>
      <c r="BC32" s="146"/>
      <c r="BD32" s="144"/>
      <c r="BE32" s="146"/>
      <c r="BF32" s="208"/>
      <c r="BG32" s="146"/>
      <c r="BH32" s="50"/>
      <c r="BI32" s="137"/>
      <c r="BJ32" s="146"/>
      <c r="BK32" s="144"/>
      <c r="BL32" s="137"/>
      <c r="BM32" s="144"/>
      <c r="BN32" s="146"/>
      <c r="BO32" s="144"/>
      <c r="BP32" s="137"/>
      <c r="BQ32" s="52"/>
      <c r="BR32" s="53"/>
    </row>
    <row r="33" spans="1:70" ht="36.75" customHeight="1">
      <c r="A33" s="140"/>
      <c r="B33" s="142"/>
      <c r="C33" s="144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46"/>
      <c r="O33" s="144"/>
      <c r="P33" s="146"/>
      <c r="Q33" s="144"/>
      <c r="R33" s="146"/>
      <c r="S33" s="144"/>
      <c r="T33" s="146"/>
      <c r="U33" s="144"/>
      <c r="V33" s="146"/>
      <c r="W33" s="144"/>
      <c r="X33" s="146"/>
      <c r="Y33" s="139"/>
      <c r="Z33" s="144"/>
      <c r="AA33" s="137"/>
      <c r="AB33" s="176"/>
      <c r="AC33" s="177"/>
      <c r="AD33" s="137"/>
      <c r="AE33" s="146"/>
      <c r="AF33" s="144"/>
      <c r="AG33" s="146"/>
      <c r="AH33" s="144"/>
      <c r="AI33" s="146"/>
      <c r="AJ33" s="144"/>
      <c r="AK33" s="137"/>
      <c r="AL33" s="54"/>
      <c r="AM33" s="156"/>
      <c r="AN33" s="177"/>
      <c r="AO33" s="176"/>
      <c r="AP33" s="156"/>
      <c r="AQ33" s="176"/>
      <c r="AR33" s="177"/>
      <c r="AS33" s="176"/>
      <c r="AT33" s="177"/>
      <c r="AU33" s="139"/>
      <c r="AV33" s="209"/>
      <c r="AW33" s="177"/>
      <c r="AX33" s="176"/>
      <c r="AY33" s="156"/>
      <c r="AZ33" s="176"/>
      <c r="BA33" s="177"/>
      <c r="BB33" s="176"/>
      <c r="BC33" s="177"/>
      <c r="BD33" s="144"/>
      <c r="BE33" s="146"/>
      <c r="BF33" s="209"/>
      <c r="BG33" s="177"/>
      <c r="BH33" s="50"/>
      <c r="BI33" s="156"/>
      <c r="BJ33" s="177"/>
      <c r="BK33" s="176"/>
      <c r="BL33" s="156"/>
      <c r="BM33" s="176"/>
      <c r="BN33" s="177"/>
      <c r="BO33" s="176"/>
      <c r="BP33" s="156"/>
      <c r="BQ33" s="55"/>
      <c r="BR33" s="56"/>
    </row>
    <row r="34" spans="1:70" ht="16.5" customHeight="1" thickBot="1">
      <c r="A34" s="178" t="s">
        <v>85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6"/>
    </row>
    <row r="35" spans="1:70" ht="16.5" customHeight="1" thickBot="1">
      <c r="A35" s="57">
        <v>1</v>
      </c>
      <c r="B35" s="65" t="s">
        <v>275</v>
      </c>
      <c r="C35" s="128" t="s">
        <v>276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12">
        <v>6</v>
      </c>
      <c r="P35" s="113"/>
      <c r="Q35" s="130">
        <f t="shared" ref="Q35:Q39" si="0">O35*30</f>
        <v>180</v>
      </c>
      <c r="R35" s="120"/>
      <c r="S35" s="119">
        <f t="shared" ref="S35:S39" si="1">W35</f>
        <v>180</v>
      </c>
      <c r="T35" s="120"/>
      <c r="U35" s="112"/>
      <c r="V35" s="113"/>
      <c r="W35" s="119">
        <f t="shared" ref="W35:W39" si="2">Z35+AV35</f>
        <v>180</v>
      </c>
      <c r="X35" s="120"/>
      <c r="Y35" s="59"/>
      <c r="Z35" s="119">
        <f t="shared" ref="Z35:Z39" si="3">Y35*30</f>
        <v>0</v>
      </c>
      <c r="AA35" s="120"/>
      <c r="AB35" s="119">
        <f t="shared" ref="AB35:AB39" si="4">AD35+AF35+AH35</f>
        <v>0</v>
      </c>
      <c r="AC35" s="120"/>
      <c r="AD35" s="112"/>
      <c r="AE35" s="113"/>
      <c r="AF35" s="112"/>
      <c r="AG35" s="113"/>
      <c r="AH35" s="112"/>
      <c r="AI35" s="113"/>
      <c r="AJ35" s="119">
        <f t="shared" ref="AJ35:AJ39" si="5">Z35-AB35</f>
        <v>0</v>
      </c>
      <c r="AK35" s="120"/>
      <c r="AL35" s="60" t="e">
        <f t="shared" ref="AL35:AL40" si="6">AJ35/Z35*100</f>
        <v>#DIV/0!</v>
      </c>
      <c r="AM35" s="121"/>
      <c r="AN35" s="113"/>
      <c r="AO35" s="112"/>
      <c r="AP35" s="113"/>
      <c r="AQ35" s="112"/>
      <c r="AR35" s="113"/>
      <c r="AS35" s="112"/>
      <c r="AT35" s="113"/>
      <c r="AU35" s="59">
        <v>6</v>
      </c>
      <c r="AV35" s="119">
        <f t="shared" ref="AV35:AV39" si="7">AU35*30</f>
        <v>180</v>
      </c>
      <c r="AW35" s="120"/>
      <c r="AX35" s="119">
        <f t="shared" ref="AX35:AX39" si="8">AZ35+BB35+BD35</f>
        <v>60</v>
      </c>
      <c r="AY35" s="133"/>
      <c r="AZ35" s="112">
        <v>30</v>
      </c>
      <c r="BA35" s="113"/>
      <c r="BB35" s="112"/>
      <c r="BC35" s="113"/>
      <c r="BD35" s="112">
        <v>30</v>
      </c>
      <c r="BE35" s="113"/>
      <c r="BF35" s="119">
        <f t="shared" ref="BF35:BF39" si="9">AV35-AX35</f>
        <v>120</v>
      </c>
      <c r="BG35" s="120"/>
      <c r="BH35" s="60">
        <f t="shared" ref="BH35:BH39" si="10">BF35/AV35*100</f>
        <v>66.666666666666657</v>
      </c>
      <c r="BI35" s="121"/>
      <c r="BJ35" s="113"/>
      <c r="BK35" s="112"/>
      <c r="BL35" s="131"/>
      <c r="BM35" s="112"/>
      <c r="BN35" s="113"/>
      <c r="BO35" s="112" t="s">
        <v>127</v>
      </c>
      <c r="BP35" s="131"/>
      <c r="BQ35" s="251" t="s">
        <v>257</v>
      </c>
      <c r="BR35" s="252"/>
    </row>
    <row r="36" spans="1:70" ht="34.5" customHeight="1" thickBot="1">
      <c r="A36" s="57">
        <v>2</v>
      </c>
      <c r="B36" s="65" t="s">
        <v>101</v>
      </c>
      <c r="C36" s="128" t="s">
        <v>278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12">
        <v>6</v>
      </c>
      <c r="P36" s="113"/>
      <c r="Q36" s="130">
        <f t="shared" si="0"/>
        <v>180</v>
      </c>
      <c r="R36" s="120"/>
      <c r="S36" s="119">
        <f t="shared" si="1"/>
        <v>90</v>
      </c>
      <c r="T36" s="120"/>
      <c r="U36" s="112">
        <v>3</v>
      </c>
      <c r="V36" s="113"/>
      <c r="W36" s="119">
        <f t="shared" si="2"/>
        <v>90</v>
      </c>
      <c r="X36" s="120"/>
      <c r="Y36" s="59">
        <v>3</v>
      </c>
      <c r="Z36" s="119">
        <f t="shared" si="3"/>
        <v>90</v>
      </c>
      <c r="AA36" s="120"/>
      <c r="AB36" s="119">
        <f t="shared" si="4"/>
        <v>34</v>
      </c>
      <c r="AC36" s="120"/>
      <c r="AD36" s="112">
        <v>18</v>
      </c>
      <c r="AE36" s="113"/>
      <c r="AF36" s="112"/>
      <c r="AG36" s="113"/>
      <c r="AH36" s="112">
        <v>16</v>
      </c>
      <c r="AI36" s="113"/>
      <c r="AJ36" s="119">
        <f t="shared" si="5"/>
        <v>56</v>
      </c>
      <c r="AK36" s="120"/>
      <c r="AL36" s="60">
        <f t="shared" si="6"/>
        <v>62.222222222222221</v>
      </c>
      <c r="AM36" s="121"/>
      <c r="AN36" s="113"/>
      <c r="AO36" s="112"/>
      <c r="AP36" s="113"/>
      <c r="AQ36" s="112" t="s">
        <v>92</v>
      </c>
      <c r="AR36" s="113"/>
      <c r="AS36" s="112"/>
      <c r="AT36" s="113"/>
      <c r="AU36" s="59"/>
      <c r="AV36" s="119">
        <f t="shared" si="7"/>
        <v>0</v>
      </c>
      <c r="AW36" s="120"/>
      <c r="AX36" s="119">
        <f t="shared" si="8"/>
        <v>0</v>
      </c>
      <c r="AY36" s="133"/>
      <c r="AZ36" s="112"/>
      <c r="BA36" s="113"/>
      <c r="BB36" s="112"/>
      <c r="BC36" s="113"/>
      <c r="BD36" s="112"/>
      <c r="BE36" s="113"/>
      <c r="BF36" s="119">
        <f t="shared" si="9"/>
        <v>0</v>
      </c>
      <c r="BG36" s="120"/>
      <c r="BH36" s="60" t="e">
        <f t="shared" si="10"/>
        <v>#DIV/0!</v>
      </c>
      <c r="BI36" s="121"/>
      <c r="BJ36" s="113"/>
      <c r="BK36" s="112"/>
      <c r="BL36" s="131"/>
      <c r="BM36" s="112"/>
      <c r="BN36" s="113"/>
      <c r="BO36" s="112"/>
      <c r="BP36" s="131"/>
      <c r="BQ36" s="251" t="s">
        <v>257</v>
      </c>
      <c r="BR36" s="252"/>
    </row>
    <row r="37" spans="1:70" ht="48.75" customHeight="1" thickBot="1">
      <c r="A37" s="57">
        <v>3</v>
      </c>
      <c r="B37" s="65" t="s">
        <v>202</v>
      </c>
      <c r="C37" s="128" t="s">
        <v>280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12">
        <v>6</v>
      </c>
      <c r="P37" s="113"/>
      <c r="Q37" s="130">
        <f t="shared" si="0"/>
        <v>180</v>
      </c>
      <c r="R37" s="120"/>
      <c r="S37" s="119">
        <f t="shared" si="1"/>
        <v>90</v>
      </c>
      <c r="T37" s="120"/>
      <c r="U37" s="112">
        <v>3</v>
      </c>
      <c r="V37" s="113"/>
      <c r="W37" s="119">
        <f t="shared" si="2"/>
        <v>90</v>
      </c>
      <c r="X37" s="120"/>
      <c r="Y37" s="59">
        <v>3</v>
      </c>
      <c r="Z37" s="119">
        <f t="shared" si="3"/>
        <v>90</v>
      </c>
      <c r="AA37" s="120"/>
      <c r="AB37" s="119">
        <f t="shared" si="4"/>
        <v>34</v>
      </c>
      <c r="AC37" s="120"/>
      <c r="AD37" s="112">
        <v>18</v>
      </c>
      <c r="AE37" s="113"/>
      <c r="AF37" s="112"/>
      <c r="AG37" s="113"/>
      <c r="AH37" s="112">
        <v>16</v>
      </c>
      <c r="AI37" s="113"/>
      <c r="AJ37" s="119">
        <f t="shared" si="5"/>
        <v>56</v>
      </c>
      <c r="AK37" s="120"/>
      <c r="AL37" s="60">
        <f t="shared" si="6"/>
        <v>62.222222222222221</v>
      </c>
      <c r="AM37" s="121"/>
      <c r="AN37" s="113"/>
      <c r="AO37" s="112"/>
      <c r="AP37" s="113"/>
      <c r="AQ37" s="112" t="s">
        <v>92</v>
      </c>
      <c r="AR37" s="113"/>
      <c r="AS37" s="112"/>
      <c r="AT37" s="113"/>
      <c r="AU37" s="59"/>
      <c r="AV37" s="119">
        <f t="shared" si="7"/>
        <v>0</v>
      </c>
      <c r="AW37" s="120"/>
      <c r="AX37" s="119">
        <f t="shared" si="8"/>
        <v>0</v>
      </c>
      <c r="AY37" s="133"/>
      <c r="AZ37" s="112"/>
      <c r="BA37" s="113"/>
      <c r="BB37" s="112"/>
      <c r="BC37" s="113"/>
      <c r="BD37" s="112"/>
      <c r="BE37" s="113"/>
      <c r="BF37" s="119">
        <f t="shared" si="9"/>
        <v>0</v>
      </c>
      <c r="BG37" s="120"/>
      <c r="BH37" s="60" t="e">
        <f t="shared" si="10"/>
        <v>#DIV/0!</v>
      </c>
      <c r="BI37" s="121"/>
      <c r="BJ37" s="113"/>
      <c r="BK37" s="112"/>
      <c r="BL37" s="131"/>
      <c r="BM37" s="112"/>
      <c r="BN37" s="113"/>
      <c r="BO37" s="112"/>
      <c r="BP37" s="131"/>
      <c r="BQ37" s="251" t="s">
        <v>257</v>
      </c>
      <c r="BR37" s="252"/>
    </row>
    <row r="38" spans="1:70" ht="15.75" customHeight="1" thickBot="1">
      <c r="A38" s="57">
        <v>4</v>
      </c>
      <c r="B38" s="65" t="s">
        <v>132</v>
      </c>
      <c r="C38" s="128" t="s">
        <v>219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12">
        <v>3.5</v>
      </c>
      <c r="P38" s="113"/>
      <c r="Q38" s="130">
        <f t="shared" si="0"/>
        <v>105</v>
      </c>
      <c r="R38" s="120"/>
      <c r="S38" s="119">
        <f t="shared" si="1"/>
        <v>105</v>
      </c>
      <c r="T38" s="120"/>
      <c r="U38" s="112"/>
      <c r="V38" s="113"/>
      <c r="W38" s="119">
        <f t="shared" si="2"/>
        <v>105</v>
      </c>
      <c r="X38" s="120"/>
      <c r="Y38" s="59"/>
      <c r="Z38" s="119">
        <f t="shared" si="3"/>
        <v>0</v>
      </c>
      <c r="AA38" s="120"/>
      <c r="AB38" s="119">
        <f t="shared" si="4"/>
        <v>0</v>
      </c>
      <c r="AC38" s="120"/>
      <c r="AD38" s="112"/>
      <c r="AE38" s="113"/>
      <c r="AF38" s="112"/>
      <c r="AG38" s="113"/>
      <c r="AH38" s="112"/>
      <c r="AI38" s="113"/>
      <c r="AJ38" s="119">
        <f t="shared" si="5"/>
        <v>0</v>
      </c>
      <c r="AK38" s="120"/>
      <c r="AL38" s="60" t="e">
        <f t="shared" si="6"/>
        <v>#DIV/0!</v>
      </c>
      <c r="AM38" s="121"/>
      <c r="AN38" s="113"/>
      <c r="AO38" s="112"/>
      <c r="AP38" s="113"/>
      <c r="AQ38" s="112"/>
      <c r="AR38" s="113"/>
      <c r="AS38" s="112"/>
      <c r="AT38" s="113"/>
      <c r="AU38" s="59">
        <v>3.5</v>
      </c>
      <c r="AV38" s="119">
        <f t="shared" si="7"/>
        <v>105</v>
      </c>
      <c r="AW38" s="120"/>
      <c r="AX38" s="119">
        <f t="shared" si="8"/>
        <v>36</v>
      </c>
      <c r="AY38" s="133"/>
      <c r="AZ38" s="112">
        <v>18</v>
      </c>
      <c r="BA38" s="113"/>
      <c r="BB38" s="112"/>
      <c r="BC38" s="113"/>
      <c r="BD38" s="112">
        <v>18</v>
      </c>
      <c r="BE38" s="113"/>
      <c r="BF38" s="119">
        <f t="shared" si="9"/>
        <v>69</v>
      </c>
      <c r="BG38" s="120"/>
      <c r="BH38" s="60">
        <f t="shared" si="10"/>
        <v>65.714285714285708</v>
      </c>
      <c r="BI38" s="121"/>
      <c r="BJ38" s="113"/>
      <c r="BK38" s="112"/>
      <c r="BL38" s="131"/>
      <c r="BM38" s="112" t="s">
        <v>106</v>
      </c>
      <c r="BN38" s="113"/>
      <c r="BO38" s="112"/>
      <c r="BP38" s="131"/>
      <c r="BQ38" s="251" t="s">
        <v>257</v>
      </c>
      <c r="BR38" s="252"/>
    </row>
    <row r="39" spans="1:70" ht="98.25" customHeight="1">
      <c r="A39" s="86">
        <v>5</v>
      </c>
      <c r="B39" s="65" t="s">
        <v>142</v>
      </c>
      <c r="C39" s="237" t="s">
        <v>283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231">
        <v>1.5</v>
      </c>
      <c r="P39" s="232"/>
      <c r="Q39" s="233">
        <f t="shared" si="0"/>
        <v>45</v>
      </c>
      <c r="R39" s="232"/>
      <c r="S39" s="231">
        <f t="shared" si="1"/>
        <v>45</v>
      </c>
      <c r="T39" s="232"/>
      <c r="U39" s="231"/>
      <c r="V39" s="232"/>
      <c r="W39" s="231">
        <f t="shared" si="2"/>
        <v>45</v>
      </c>
      <c r="X39" s="232"/>
      <c r="Y39" s="89">
        <v>1.5</v>
      </c>
      <c r="Z39" s="231">
        <f t="shared" si="3"/>
        <v>45</v>
      </c>
      <c r="AA39" s="232"/>
      <c r="AB39" s="231">
        <f t="shared" si="4"/>
        <v>0</v>
      </c>
      <c r="AC39" s="232"/>
      <c r="AD39" s="231"/>
      <c r="AE39" s="232"/>
      <c r="AF39" s="231"/>
      <c r="AG39" s="232"/>
      <c r="AH39" s="231"/>
      <c r="AI39" s="232"/>
      <c r="AJ39" s="231">
        <f t="shared" si="5"/>
        <v>45</v>
      </c>
      <c r="AK39" s="232"/>
      <c r="AL39" s="90">
        <f t="shared" si="6"/>
        <v>100</v>
      </c>
      <c r="AM39" s="246">
        <v>7</v>
      </c>
      <c r="AN39" s="232"/>
      <c r="AO39" s="231"/>
      <c r="AP39" s="232"/>
      <c r="AQ39" s="231"/>
      <c r="AR39" s="232"/>
      <c r="AS39" s="231" t="s">
        <v>100</v>
      </c>
      <c r="AT39" s="232"/>
      <c r="AU39" s="89"/>
      <c r="AV39" s="231">
        <f t="shared" si="7"/>
        <v>0</v>
      </c>
      <c r="AW39" s="232"/>
      <c r="AX39" s="231">
        <f t="shared" si="8"/>
        <v>0</v>
      </c>
      <c r="AY39" s="190"/>
      <c r="AZ39" s="231"/>
      <c r="BA39" s="232"/>
      <c r="BB39" s="231"/>
      <c r="BC39" s="232"/>
      <c r="BD39" s="231"/>
      <c r="BE39" s="232"/>
      <c r="BF39" s="231">
        <f t="shared" si="9"/>
        <v>0</v>
      </c>
      <c r="BG39" s="232"/>
      <c r="BH39" s="90" t="e">
        <f t="shared" si="10"/>
        <v>#DIV/0!</v>
      </c>
      <c r="BI39" s="246"/>
      <c r="BJ39" s="232"/>
      <c r="BK39" s="231"/>
      <c r="BL39" s="191"/>
      <c r="BM39" s="231"/>
      <c r="BN39" s="232"/>
      <c r="BO39" s="231"/>
      <c r="BP39" s="232"/>
      <c r="BQ39" s="251" t="s">
        <v>257</v>
      </c>
      <c r="BR39" s="252"/>
    </row>
    <row r="40" spans="1:70" ht="16.5" customHeight="1" thickBot="1">
      <c r="A40" s="61"/>
      <c r="B40" s="62"/>
      <c r="C40" s="134" t="s">
        <v>117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23"/>
      <c r="O40" s="130">
        <f>SUM(O35:P39)</f>
        <v>23</v>
      </c>
      <c r="P40" s="120"/>
      <c r="Q40" s="130">
        <f>SUM(Q35:R39)</f>
        <v>690</v>
      </c>
      <c r="R40" s="120"/>
      <c r="S40" s="130">
        <f>SUM(S35:T39)</f>
        <v>510</v>
      </c>
      <c r="T40" s="120"/>
      <c r="U40" s="130">
        <f>SUM(U35:V39)</f>
        <v>6</v>
      </c>
      <c r="V40" s="120"/>
      <c r="W40" s="130">
        <f>SUM(W35:X39)</f>
        <v>510</v>
      </c>
      <c r="X40" s="120"/>
      <c r="Y40" s="63">
        <f>SUM(Y35:Y39)</f>
        <v>7.5</v>
      </c>
      <c r="Z40" s="256">
        <f>SUM(Z35:AA39)</f>
        <v>225</v>
      </c>
      <c r="AA40" s="225"/>
      <c r="AB40" s="130">
        <f>SUM(AB35:AC39)</f>
        <v>68</v>
      </c>
      <c r="AC40" s="120"/>
      <c r="AD40" s="130">
        <f>SUM(AD35:AE39)</f>
        <v>36</v>
      </c>
      <c r="AE40" s="120"/>
      <c r="AF40" s="130">
        <f>SUM(AF35:AG39)</f>
        <v>0</v>
      </c>
      <c r="AG40" s="120"/>
      <c r="AH40" s="130">
        <f>SUM(AH35:AI39)</f>
        <v>32</v>
      </c>
      <c r="AI40" s="120"/>
      <c r="AJ40" s="130">
        <f>SUM(AJ35:AK39)</f>
        <v>157</v>
      </c>
      <c r="AK40" s="120"/>
      <c r="AL40" s="60">
        <f t="shared" si="6"/>
        <v>69.777777777777786</v>
      </c>
      <c r="AM40" s="121"/>
      <c r="AN40" s="113"/>
      <c r="AO40" s="112"/>
      <c r="AP40" s="113"/>
      <c r="AQ40" s="112"/>
      <c r="AR40" s="113"/>
      <c r="AS40" s="112"/>
      <c r="AT40" s="113"/>
      <c r="AU40" s="63">
        <f>SUM(AU35:AU39)</f>
        <v>9.5</v>
      </c>
      <c r="AV40" s="256">
        <f>SUM(AV35:AW39)</f>
        <v>285</v>
      </c>
      <c r="AW40" s="225"/>
      <c r="AX40" s="130">
        <f>SUM(AX35:AY39)</f>
        <v>96</v>
      </c>
      <c r="AY40" s="120"/>
      <c r="AZ40" s="130">
        <f>SUM(AZ35:BA39)</f>
        <v>48</v>
      </c>
      <c r="BA40" s="120"/>
      <c r="BB40" s="130">
        <f>SUM(BB35:BC39)</f>
        <v>0</v>
      </c>
      <c r="BC40" s="120"/>
      <c r="BD40" s="130">
        <f>SUM(BD35:BE39)</f>
        <v>48</v>
      </c>
      <c r="BE40" s="120"/>
      <c r="BF40" s="130">
        <f>SUM(BF35:BG39)</f>
        <v>189</v>
      </c>
      <c r="BG40" s="120"/>
      <c r="BH40" s="94"/>
      <c r="BI40" s="155"/>
      <c r="BJ40" s="177"/>
      <c r="BK40" s="255"/>
      <c r="BL40" s="177"/>
      <c r="BM40" s="255"/>
      <c r="BN40" s="177"/>
      <c r="BO40" s="255"/>
      <c r="BP40" s="177"/>
      <c r="BQ40" s="122"/>
      <c r="BR40" s="123"/>
    </row>
    <row r="41" spans="1:70" ht="14.25" customHeight="1" thickBot="1">
      <c r="A41" s="124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6"/>
    </row>
    <row r="42" spans="1:70" ht="16.5" customHeight="1" thickBot="1">
      <c r="A42" s="57">
        <v>6</v>
      </c>
      <c r="B42" s="65" t="s">
        <v>164</v>
      </c>
      <c r="C42" s="128" t="s">
        <v>286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12">
        <v>3</v>
      </c>
      <c r="P42" s="113"/>
      <c r="Q42" s="130">
        <f t="shared" ref="Q42:Q48" si="11">O42*30</f>
        <v>90</v>
      </c>
      <c r="R42" s="120"/>
      <c r="S42" s="119">
        <f t="shared" ref="S42:S48" si="12">W42</f>
        <v>90</v>
      </c>
      <c r="T42" s="120"/>
      <c r="U42" s="112"/>
      <c r="V42" s="113"/>
      <c r="W42" s="119">
        <f t="shared" ref="W42:W48" si="13">Z42+AV42</f>
        <v>90</v>
      </c>
      <c r="X42" s="120"/>
      <c r="Y42" s="59">
        <v>3</v>
      </c>
      <c r="Z42" s="119">
        <f t="shared" ref="Z42:Z48" si="14">Y42*30</f>
        <v>90</v>
      </c>
      <c r="AA42" s="120"/>
      <c r="AB42" s="119">
        <f t="shared" ref="AB42:AB48" si="15">AD42+AF42+AH42</f>
        <v>34</v>
      </c>
      <c r="AC42" s="120"/>
      <c r="AD42" s="112">
        <v>18</v>
      </c>
      <c r="AE42" s="113"/>
      <c r="AF42" s="112"/>
      <c r="AG42" s="113"/>
      <c r="AH42" s="112">
        <v>16</v>
      </c>
      <c r="AI42" s="113"/>
      <c r="AJ42" s="119">
        <f t="shared" ref="AJ42:AJ48" si="16">Z42-AB42</f>
        <v>56</v>
      </c>
      <c r="AK42" s="120"/>
      <c r="AL42" s="60">
        <f t="shared" ref="AL42:AL49" si="17">AJ42/Z42*100</f>
        <v>62.222222222222221</v>
      </c>
      <c r="AM42" s="121"/>
      <c r="AN42" s="113"/>
      <c r="AO42" s="112"/>
      <c r="AP42" s="113"/>
      <c r="AQ42" s="112"/>
      <c r="AR42" s="113"/>
      <c r="AS42" s="112" t="s">
        <v>103</v>
      </c>
      <c r="AT42" s="113"/>
      <c r="AU42" s="59"/>
      <c r="AV42" s="119">
        <f t="shared" ref="AV42:AV48" si="18">AU42*30</f>
        <v>0</v>
      </c>
      <c r="AW42" s="120"/>
      <c r="AX42" s="119">
        <f t="shared" ref="AX42:AX48" si="19">AZ42+BB42+BD42</f>
        <v>0</v>
      </c>
      <c r="AY42" s="133"/>
      <c r="AZ42" s="112"/>
      <c r="BA42" s="113"/>
      <c r="BB42" s="112"/>
      <c r="BC42" s="113"/>
      <c r="BD42" s="112"/>
      <c r="BE42" s="113"/>
      <c r="BF42" s="119">
        <f t="shared" ref="BF42:BF48" si="20">AV42-AX42</f>
        <v>0</v>
      </c>
      <c r="BG42" s="120"/>
      <c r="BH42" s="60" t="e">
        <f t="shared" ref="BH42:BH49" si="21">BF42/AV42*100</f>
        <v>#DIV/0!</v>
      </c>
      <c r="BI42" s="172"/>
      <c r="BJ42" s="173"/>
      <c r="BK42" s="112"/>
      <c r="BL42" s="131"/>
      <c r="BM42" s="112"/>
      <c r="BN42" s="113"/>
      <c r="BO42" s="112"/>
      <c r="BP42" s="131"/>
      <c r="BQ42" s="251" t="s">
        <v>257</v>
      </c>
      <c r="BR42" s="252"/>
    </row>
    <row r="43" spans="1:70" ht="64.5" customHeight="1" thickBot="1">
      <c r="A43" s="57">
        <v>7</v>
      </c>
      <c r="B43" s="65" t="s">
        <v>130</v>
      </c>
      <c r="C43" s="128" t="s">
        <v>287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2">
        <v>5</v>
      </c>
      <c r="P43" s="113"/>
      <c r="Q43" s="130">
        <f t="shared" si="11"/>
        <v>150</v>
      </c>
      <c r="R43" s="120"/>
      <c r="S43" s="119">
        <f t="shared" si="12"/>
        <v>150</v>
      </c>
      <c r="T43" s="120"/>
      <c r="U43" s="112"/>
      <c r="V43" s="113"/>
      <c r="W43" s="119">
        <f t="shared" si="13"/>
        <v>150</v>
      </c>
      <c r="X43" s="120"/>
      <c r="Y43" s="59">
        <v>3</v>
      </c>
      <c r="Z43" s="119">
        <f t="shared" si="14"/>
        <v>90</v>
      </c>
      <c r="AA43" s="120"/>
      <c r="AB43" s="119">
        <f t="shared" si="15"/>
        <v>34</v>
      </c>
      <c r="AC43" s="120"/>
      <c r="AD43" s="112">
        <v>18</v>
      </c>
      <c r="AE43" s="113"/>
      <c r="AF43" s="112"/>
      <c r="AG43" s="113"/>
      <c r="AH43" s="112">
        <v>16</v>
      </c>
      <c r="AI43" s="113"/>
      <c r="AJ43" s="119">
        <f t="shared" si="16"/>
        <v>56</v>
      </c>
      <c r="AK43" s="120"/>
      <c r="AL43" s="60">
        <f t="shared" si="17"/>
        <v>62.222222222222221</v>
      </c>
      <c r="AM43" s="121"/>
      <c r="AN43" s="113"/>
      <c r="AO43" s="112"/>
      <c r="AP43" s="113"/>
      <c r="AQ43" s="112"/>
      <c r="AR43" s="113"/>
      <c r="AS43" s="112" t="s">
        <v>103</v>
      </c>
      <c r="AT43" s="113"/>
      <c r="AU43" s="59">
        <v>2</v>
      </c>
      <c r="AV43" s="119">
        <f t="shared" si="18"/>
        <v>60</v>
      </c>
      <c r="AW43" s="120"/>
      <c r="AX43" s="119">
        <f t="shared" si="19"/>
        <v>22</v>
      </c>
      <c r="AY43" s="133"/>
      <c r="AZ43" s="112">
        <v>12</v>
      </c>
      <c r="BA43" s="113"/>
      <c r="BB43" s="112"/>
      <c r="BC43" s="113"/>
      <c r="BD43" s="112">
        <v>10</v>
      </c>
      <c r="BE43" s="113"/>
      <c r="BF43" s="119">
        <f t="shared" si="20"/>
        <v>38</v>
      </c>
      <c r="BG43" s="120"/>
      <c r="BH43" s="60">
        <f t="shared" si="21"/>
        <v>63.333333333333329</v>
      </c>
      <c r="BI43" s="121"/>
      <c r="BJ43" s="113"/>
      <c r="BK43" s="112"/>
      <c r="BL43" s="131"/>
      <c r="BM43" s="112" t="s">
        <v>106</v>
      </c>
      <c r="BN43" s="113"/>
      <c r="BO43" s="112"/>
      <c r="BP43" s="131"/>
      <c r="BQ43" s="251" t="s">
        <v>257</v>
      </c>
      <c r="BR43" s="252"/>
    </row>
    <row r="44" spans="1:70" ht="33" customHeight="1" thickBot="1">
      <c r="A44" s="57">
        <v>8</v>
      </c>
      <c r="B44" s="65" t="s">
        <v>136</v>
      </c>
      <c r="C44" s="128" t="s">
        <v>288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12">
        <v>6.5</v>
      </c>
      <c r="P44" s="113"/>
      <c r="Q44" s="130">
        <f t="shared" si="11"/>
        <v>195</v>
      </c>
      <c r="R44" s="120"/>
      <c r="S44" s="119">
        <f t="shared" si="12"/>
        <v>195</v>
      </c>
      <c r="T44" s="120"/>
      <c r="U44" s="112"/>
      <c r="V44" s="113"/>
      <c r="W44" s="119">
        <f t="shared" si="13"/>
        <v>195</v>
      </c>
      <c r="X44" s="120"/>
      <c r="Y44" s="59">
        <v>3</v>
      </c>
      <c r="Z44" s="119">
        <f t="shared" si="14"/>
        <v>90</v>
      </c>
      <c r="AA44" s="120"/>
      <c r="AB44" s="119">
        <f t="shared" si="15"/>
        <v>34</v>
      </c>
      <c r="AC44" s="120"/>
      <c r="AD44" s="112">
        <v>18</v>
      </c>
      <c r="AE44" s="113"/>
      <c r="AF44" s="112"/>
      <c r="AG44" s="113"/>
      <c r="AH44" s="112">
        <v>16</v>
      </c>
      <c r="AI44" s="113"/>
      <c r="AJ44" s="119">
        <f t="shared" si="16"/>
        <v>56</v>
      </c>
      <c r="AK44" s="120"/>
      <c r="AL44" s="60">
        <f t="shared" si="17"/>
        <v>62.222222222222221</v>
      </c>
      <c r="AM44" s="121"/>
      <c r="AN44" s="113"/>
      <c r="AO44" s="112"/>
      <c r="AP44" s="113"/>
      <c r="AQ44" s="112"/>
      <c r="AR44" s="113"/>
      <c r="AS44" s="112" t="s">
        <v>100</v>
      </c>
      <c r="AT44" s="113"/>
      <c r="AU44" s="59">
        <v>3.5</v>
      </c>
      <c r="AV44" s="119">
        <f t="shared" si="18"/>
        <v>105</v>
      </c>
      <c r="AW44" s="120"/>
      <c r="AX44" s="119">
        <f t="shared" si="19"/>
        <v>36</v>
      </c>
      <c r="AY44" s="133"/>
      <c r="AZ44" s="112">
        <v>18</v>
      </c>
      <c r="BA44" s="113"/>
      <c r="BB44" s="112"/>
      <c r="BC44" s="113"/>
      <c r="BD44" s="112">
        <v>18</v>
      </c>
      <c r="BE44" s="113"/>
      <c r="BF44" s="119">
        <f t="shared" si="20"/>
        <v>69</v>
      </c>
      <c r="BG44" s="120"/>
      <c r="BH44" s="60">
        <f t="shared" si="21"/>
        <v>65.714285714285708</v>
      </c>
      <c r="BI44" s="121"/>
      <c r="BJ44" s="113"/>
      <c r="BK44" s="112"/>
      <c r="BL44" s="131"/>
      <c r="BM44" s="112" t="s">
        <v>106</v>
      </c>
      <c r="BN44" s="113"/>
      <c r="BO44" s="95"/>
      <c r="BP44" s="96"/>
      <c r="BQ44" s="251" t="s">
        <v>257</v>
      </c>
      <c r="BR44" s="252"/>
    </row>
    <row r="45" spans="1:70" ht="29.25" customHeight="1" thickBot="1">
      <c r="A45" s="57">
        <v>9</v>
      </c>
      <c r="B45" s="65" t="s">
        <v>146</v>
      </c>
      <c r="C45" s="128" t="s">
        <v>289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12">
        <v>3</v>
      </c>
      <c r="P45" s="113"/>
      <c r="Q45" s="130">
        <f t="shared" si="11"/>
        <v>90</v>
      </c>
      <c r="R45" s="120"/>
      <c r="S45" s="119">
        <f t="shared" si="12"/>
        <v>90</v>
      </c>
      <c r="T45" s="120"/>
      <c r="U45" s="112"/>
      <c r="V45" s="113"/>
      <c r="W45" s="119">
        <f t="shared" si="13"/>
        <v>90</v>
      </c>
      <c r="X45" s="120"/>
      <c r="Y45" s="59">
        <v>3</v>
      </c>
      <c r="Z45" s="119">
        <f t="shared" si="14"/>
        <v>90</v>
      </c>
      <c r="AA45" s="120"/>
      <c r="AB45" s="119">
        <f t="shared" si="15"/>
        <v>36</v>
      </c>
      <c r="AC45" s="120"/>
      <c r="AD45" s="112">
        <v>18</v>
      </c>
      <c r="AE45" s="113"/>
      <c r="AF45" s="112"/>
      <c r="AG45" s="113"/>
      <c r="AH45" s="112">
        <v>18</v>
      </c>
      <c r="AI45" s="113"/>
      <c r="AJ45" s="119">
        <f t="shared" si="16"/>
        <v>54</v>
      </c>
      <c r="AK45" s="120"/>
      <c r="AL45" s="60">
        <f t="shared" si="17"/>
        <v>60</v>
      </c>
      <c r="AM45" s="121"/>
      <c r="AN45" s="113"/>
      <c r="AO45" s="112"/>
      <c r="AP45" s="113"/>
      <c r="AQ45" s="112"/>
      <c r="AR45" s="113"/>
      <c r="AS45" s="112" t="s">
        <v>103</v>
      </c>
      <c r="AT45" s="113"/>
      <c r="AU45" s="59"/>
      <c r="AV45" s="119">
        <f t="shared" si="18"/>
        <v>0</v>
      </c>
      <c r="AW45" s="120"/>
      <c r="AX45" s="119">
        <f t="shared" si="19"/>
        <v>0</v>
      </c>
      <c r="AY45" s="133"/>
      <c r="AZ45" s="112"/>
      <c r="BA45" s="113"/>
      <c r="BB45" s="112"/>
      <c r="BC45" s="113"/>
      <c r="BD45" s="112"/>
      <c r="BE45" s="113"/>
      <c r="BF45" s="119">
        <f t="shared" si="20"/>
        <v>0</v>
      </c>
      <c r="BG45" s="120"/>
      <c r="BH45" s="60" t="e">
        <f t="shared" si="21"/>
        <v>#DIV/0!</v>
      </c>
      <c r="BI45" s="121"/>
      <c r="BJ45" s="113"/>
      <c r="BK45" s="112"/>
      <c r="BL45" s="131"/>
      <c r="BM45" s="112"/>
      <c r="BN45" s="113"/>
      <c r="BO45" s="112"/>
      <c r="BP45" s="131"/>
      <c r="BQ45" s="251" t="s">
        <v>257</v>
      </c>
      <c r="BR45" s="252"/>
    </row>
    <row r="46" spans="1:70" ht="29.25" customHeight="1" thickBot="1">
      <c r="A46" s="57">
        <v>10</v>
      </c>
      <c r="B46" s="65" t="s">
        <v>152</v>
      </c>
      <c r="C46" s="128" t="s">
        <v>290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12">
        <v>3</v>
      </c>
      <c r="P46" s="113"/>
      <c r="Q46" s="130">
        <f t="shared" si="11"/>
        <v>90</v>
      </c>
      <c r="R46" s="120"/>
      <c r="S46" s="119">
        <f t="shared" si="12"/>
        <v>90</v>
      </c>
      <c r="T46" s="120"/>
      <c r="U46" s="112"/>
      <c r="V46" s="113"/>
      <c r="W46" s="119">
        <f t="shared" si="13"/>
        <v>90</v>
      </c>
      <c r="X46" s="120"/>
      <c r="Y46" s="59">
        <v>3</v>
      </c>
      <c r="Z46" s="119">
        <f t="shared" si="14"/>
        <v>90</v>
      </c>
      <c r="AA46" s="120"/>
      <c r="AB46" s="119">
        <f t="shared" si="15"/>
        <v>36</v>
      </c>
      <c r="AC46" s="120"/>
      <c r="AD46" s="112">
        <v>18</v>
      </c>
      <c r="AE46" s="113"/>
      <c r="AF46" s="112"/>
      <c r="AG46" s="113"/>
      <c r="AH46" s="112">
        <v>18</v>
      </c>
      <c r="AI46" s="113"/>
      <c r="AJ46" s="119">
        <f t="shared" si="16"/>
        <v>54</v>
      </c>
      <c r="AK46" s="120"/>
      <c r="AL46" s="60">
        <f t="shared" si="17"/>
        <v>60</v>
      </c>
      <c r="AM46" s="121"/>
      <c r="AN46" s="113"/>
      <c r="AO46" s="112"/>
      <c r="AP46" s="113"/>
      <c r="AQ46" s="112"/>
      <c r="AR46" s="113"/>
      <c r="AS46" s="112" t="s">
        <v>103</v>
      </c>
      <c r="AT46" s="113"/>
      <c r="AU46" s="59"/>
      <c r="AV46" s="119">
        <f t="shared" si="18"/>
        <v>0</v>
      </c>
      <c r="AW46" s="120"/>
      <c r="AX46" s="119">
        <f t="shared" si="19"/>
        <v>0</v>
      </c>
      <c r="AY46" s="133"/>
      <c r="AZ46" s="112"/>
      <c r="BA46" s="113"/>
      <c r="BB46" s="112"/>
      <c r="BC46" s="113"/>
      <c r="BD46" s="112"/>
      <c r="BE46" s="113"/>
      <c r="BF46" s="119">
        <f t="shared" si="20"/>
        <v>0</v>
      </c>
      <c r="BG46" s="120"/>
      <c r="BH46" s="60" t="e">
        <f t="shared" si="21"/>
        <v>#DIV/0!</v>
      </c>
      <c r="BI46" s="121"/>
      <c r="BJ46" s="113"/>
      <c r="BK46" s="112"/>
      <c r="BL46" s="131"/>
      <c r="BM46" s="112"/>
      <c r="BN46" s="113"/>
      <c r="BO46" s="112"/>
      <c r="BP46" s="131"/>
      <c r="BQ46" s="251" t="s">
        <v>257</v>
      </c>
      <c r="BR46" s="252"/>
    </row>
    <row r="47" spans="1:70" ht="30.75" customHeight="1" thickBot="1">
      <c r="A47" s="57">
        <v>11</v>
      </c>
      <c r="B47" s="65" t="s">
        <v>291</v>
      </c>
      <c r="C47" s="128" t="s">
        <v>292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12">
        <v>3</v>
      </c>
      <c r="P47" s="113"/>
      <c r="Q47" s="130">
        <f t="shared" si="11"/>
        <v>90</v>
      </c>
      <c r="R47" s="120"/>
      <c r="S47" s="119">
        <f t="shared" si="12"/>
        <v>90</v>
      </c>
      <c r="T47" s="120"/>
      <c r="U47" s="112"/>
      <c r="V47" s="113"/>
      <c r="W47" s="119">
        <f t="shared" si="13"/>
        <v>90</v>
      </c>
      <c r="X47" s="120"/>
      <c r="Y47" s="59">
        <v>3</v>
      </c>
      <c r="Z47" s="119">
        <f t="shared" si="14"/>
        <v>90</v>
      </c>
      <c r="AA47" s="120"/>
      <c r="AB47" s="119">
        <f t="shared" si="15"/>
        <v>36</v>
      </c>
      <c r="AC47" s="120"/>
      <c r="AD47" s="112">
        <v>18</v>
      </c>
      <c r="AE47" s="113"/>
      <c r="AF47" s="112"/>
      <c r="AG47" s="113"/>
      <c r="AH47" s="112">
        <v>18</v>
      </c>
      <c r="AI47" s="113"/>
      <c r="AJ47" s="119">
        <f t="shared" si="16"/>
        <v>54</v>
      </c>
      <c r="AK47" s="120"/>
      <c r="AL47" s="60">
        <f t="shared" si="17"/>
        <v>60</v>
      </c>
      <c r="AM47" s="121"/>
      <c r="AN47" s="113"/>
      <c r="AO47" s="112"/>
      <c r="AP47" s="113"/>
      <c r="AQ47" s="112"/>
      <c r="AR47" s="113"/>
      <c r="AS47" s="112" t="s">
        <v>103</v>
      </c>
      <c r="AT47" s="113"/>
      <c r="AU47" s="59"/>
      <c r="AV47" s="119">
        <f t="shared" si="18"/>
        <v>0</v>
      </c>
      <c r="AW47" s="120"/>
      <c r="AX47" s="119">
        <f t="shared" si="19"/>
        <v>0</v>
      </c>
      <c r="AY47" s="133"/>
      <c r="AZ47" s="112"/>
      <c r="BA47" s="113"/>
      <c r="BB47" s="112"/>
      <c r="BC47" s="113"/>
      <c r="BD47" s="112"/>
      <c r="BE47" s="113"/>
      <c r="BF47" s="119">
        <f t="shared" si="20"/>
        <v>0</v>
      </c>
      <c r="BG47" s="120"/>
      <c r="BH47" s="60" t="e">
        <f t="shared" si="21"/>
        <v>#DIV/0!</v>
      </c>
      <c r="BI47" s="121"/>
      <c r="BJ47" s="113"/>
      <c r="BK47" s="112"/>
      <c r="BL47" s="131"/>
      <c r="BM47" s="112"/>
      <c r="BN47" s="113"/>
      <c r="BO47" s="112"/>
      <c r="BP47" s="131"/>
      <c r="BQ47" s="251" t="s">
        <v>257</v>
      </c>
      <c r="BR47" s="252"/>
    </row>
    <row r="48" spans="1:70" ht="29.25" customHeight="1">
      <c r="A48" s="57">
        <v>12</v>
      </c>
      <c r="B48" s="65" t="s">
        <v>235</v>
      </c>
      <c r="C48" s="128" t="s">
        <v>293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12">
        <v>3</v>
      </c>
      <c r="P48" s="113"/>
      <c r="Q48" s="130">
        <f t="shared" si="11"/>
        <v>90</v>
      </c>
      <c r="R48" s="120"/>
      <c r="S48" s="119">
        <f t="shared" si="12"/>
        <v>90</v>
      </c>
      <c r="T48" s="120"/>
      <c r="U48" s="112"/>
      <c r="V48" s="113"/>
      <c r="W48" s="119">
        <f t="shared" si="13"/>
        <v>90</v>
      </c>
      <c r="X48" s="120"/>
      <c r="Y48" s="59">
        <v>3</v>
      </c>
      <c r="Z48" s="119">
        <f t="shared" si="14"/>
        <v>90</v>
      </c>
      <c r="AA48" s="120"/>
      <c r="AB48" s="119">
        <f t="shared" si="15"/>
        <v>36</v>
      </c>
      <c r="AC48" s="120"/>
      <c r="AD48" s="112">
        <v>18</v>
      </c>
      <c r="AE48" s="113"/>
      <c r="AF48" s="112"/>
      <c r="AG48" s="113"/>
      <c r="AH48" s="112">
        <v>18</v>
      </c>
      <c r="AI48" s="113"/>
      <c r="AJ48" s="119">
        <f t="shared" si="16"/>
        <v>54</v>
      </c>
      <c r="AK48" s="120"/>
      <c r="AL48" s="60">
        <f t="shared" si="17"/>
        <v>60</v>
      </c>
      <c r="AM48" s="121"/>
      <c r="AN48" s="113"/>
      <c r="AO48" s="112"/>
      <c r="AP48" s="113"/>
      <c r="AQ48" s="112"/>
      <c r="AR48" s="113"/>
      <c r="AS48" s="112" t="s">
        <v>103</v>
      </c>
      <c r="AT48" s="113"/>
      <c r="AU48" s="59"/>
      <c r="AV48" s="119">
        <f t="shared" si="18"/>
        <v>0</v>
      </c>
      <c r="AW48" s="120"/>
      <c r="AX48" s="119">
        <f t="shared" si="19"/>
        <v>0</v>
      </c>
      <c r="AY48" s="133"/>
      <c r="AZ48" s="112"/>
      <c r="BA48" s="113"/>
      <c r="BB48" s="112"/>
      <c r="BC48" s="113"/>
      <c r="BD48" s="112"/>
      <c r="BE48" s="113"/>
      <c r="BF48" s="119">
        <f t="shared" si="20"/>
        <v>0</v>
      </c>
      <c r="BG48" s="120"/>
      <c r="BH48" s="60" t="e">
        <f t="shared" si="21"/>
        <v>#DIV/0!</v>
      </c>
      <c r="BI48" s="121"/>
      <c r="BJ48" s="113"/>
      <c r="BK48" s="112"/>
      <c r="BL48" s="131"/>
      <c r="BM48" s="112"/>
      <c r="BN48" s="113"/>
      <c r="BO48" s="112"/>
      <c r="BP48" s="131"/>
      <c r="BQ48" s="251" t="s">
        <v>257</v>
      </c>
      <c r="BR48" s="252"/>
    </row>
    <row r="49" spans="1:70" ht="16.5" customHeight="1" thickBot="1">
      <c r="A49" s="61"/>
      <c r="B49" s="62"/>
      <c r="C49" s="134" t="s">
        <v>117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23"/>
      <c r="O49" s="135">
        <f>SUM(O42:P48)</f>
        <v>26.5</v>
      </c>
      <c r="P49" s="123"/>
      <c r="Q49" s="135">
        <f>SUM(Q42:R48)</f>
        <v>795</v>
      </c>
      <c r="R49" s="123"/>
      <c r="S49" s="135">
        <f>SUM(S42:T48)</f>
        <v>795</v>
      </c>
      <c r="T49" s="123"/>
      <c r="U49" s="135">
        <f>SUM(U42:V48)</f>
        <v>0</v>
      </c>
      <c r="V49" s="123"/>
      <c r="W49" s="135">
        <f>SUM(W42:X48)</f>
        <v>795</v>
      </c>
      <c r="X49" s="123"/>
      <c r="Y49" s="63">
        <f>SUM(Y42:Y48)</f>
        <v>21</v>
      </c>
      <c r="Z49" s="135">
        <f>SUM(Z42:AA48)</f>
        <v>630</v>
      </c>
      <c r="AA49" s="123"/>
      <c r="AB49" s="135">
        <f>SUM(AB42:AC48)</f>
        <v>246</v>
      </c>
      <c r="AC49" s="123"/>
      <c r="AD49" s="135">
        <f>SUM(AD42:AE48)</f>
        <v>126</v>
      </c>
      <c r="AE49" s="123"/>
      <c r="AF49" s="135">
        <f>SUM(AF42:AG48)</f>
        <v>0</v>
      </c>
      <c r="AG49" s="123"/>
      <c r="AH49" s="135">
        <f>SUM(AH42:AI48)</f>
        <v>120</v>
      </c>
      <c r="AI49" s="123"/>
      <c r="AJ49" s="135">
        <f>SUM(AJ42:AK48)</f>
        <v>384</v>
      </c>
      <c r="AK49" s="123"/>
      <c r="AL49" s="60">
        <f t="shared" si="17"/>
        <v>60.952380952380956</v>
      </c>
      <c r="AM49" s="121"/>
      <c r="AN49" s="113"/>
      <c r="AO49" s="112"/>
      <c r="AP49" s="113"/>
      <c r="AQ49" s="112"/>
      <c r="AR49" s="113"/>
      <c r="AS49" s="112"/>
      <c r="AT49" s="113"/>
      <c r="AU49" s="63">
        <f>SUM(AU42:AU48)</f>
        <v>5.5</v>
      </c>
      <c r="AV49" s="135">
        <f>SUM(AV42:AW48)</f>
        <v>165</v>
      </c>
      <c r="AW49" s="123"/>
      <c r="AX49" s="135">
        <f>SUM(AX42:AY48)</f>
        <v>58</v>
      </c>
      <c r="AY49" s="123"/>
      <c r="AZ49" s="135">
        <f>SUM(AZ42:BA48)</f>
        <v>30</v>
      </c>
      <c r="BA49" s="123"/>
      <c r="BB49" s="135">
        <f>SUM(BB42:BC48)</f>
        <v>0</v>
      </c>
      <c r="BC49" s="123"/>
      <c r="BD49" s="135">
        <f>SUM(BD42:BE48)</f>
        <v>28</v>
      </c>
      <c r="BE49" s="123"/>
      <c r="BF49" s="135">
        <f>SUM(BF42:BG48)</f>
        <v>107</v>
      </c>
      <c r="BG49" s="123"/>
      <c r="BH49" s="60">
        <f t="shared" si="21"/>
        <v>64.848484848484844</v>
      </c>
      <c r="BI49" s="121"/>
      <c r="BJ49" s="113"/>
      <c r="BK49" s="134"/>
      <c r="BL49" s="123"/>
      <c r="BM49" s="134"/>
      <c r="BN49" s="123"/>
      <c r="BO49" s="134"/>
      <c r="BP49" s="123"/>
      <c r="BQ49" s="122"/>
      <c r="BR49" s="123"/>
    </row>
    <row r="50" spans="1:70" ht="16.5" customHeight="1" thickBot="1">
      <c r="A50" s="124" t="s">
        <v>158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6"/>
    </row>
    <row r="51" spans="1:70" ht="15.75" customHeight="1">
      <c r="A51" s="57">
        <v>13</v>
      </c>
      <c r="B51" s="65" t="s">
        <v>161</v>
      </c>
      <c r="C51" s="128" t="s">
        <v>160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12">
        <v>9</v>
      </c>
      <c r="P51" s="113"/>
      <c r="Q51" s="130">
        <f t="shared" ref="Q51:Q53" si="22">O51*30</f>
        <v>270</v>
      </c>
      <c r="R51" s="120"/>
      <c r="S51" s="119">
        <f t="shared" ref="S51:S53" si="23">W51</f>
        <v>270</v>
      </c>
      <c r="T51" s="120"/>
      <c r="U51" s="112"/>
      <c r="V51" s="113"/>
      <c r="W51" s="119">
        <f t="shared" ref="W51:W53" si="24">Z51+AV51</f>
        <v>270</v>
      </c>
      <c r="X51" s="120"/>
      <c r="Y51" s="59"/>
      <c r="Z51" s="119">
        <f t="shared" ref="Z51:Z53" si="25">Y51*30</f>
        <v>0</v>
      </c>
      <c r="AA51" s="120"/>
      <c r="AB51" s="119">
        <f t="shared" ref="AB51:AB53" si="26">AD51+AF51+AH51</f>
        <v>0</v>
      </c>
      <c r="AC51" s="120"/>
      <c r="AD51" s="112"/>
      <c r="AE51" s="113"/>
      <c r="AF51" s="112"/>
      <c r="AG51" s="113"/>
      <c r="AH51" s="112"/>
      <c r="AI51" s="113"/>
      <c r="AJ51" s="119">
        <f t="shared" ref="AJ51:AJ53" si="27">Z51-AB51</f>
        <v>0</v>
      </c>
      <c r="AK51" s="120"/>
      <c r="AL51" s="60" t="e">
        <f t="shared" ref="AL51:AL53" si="28">AJ51/Z51*100</f>
        <v>#DIV/0!</v>
      </c>
      <c r="AM51" s="121"/>
      <c r="AN51" s="113"/>
      <c r="AO51" s="112"/>
      <c r="AP51" s="113"/>
      <c r="AQ51" s="112"/>
      <c r="AR51" s="113"/>
      <c r="AS51" s="112"/>
      <c r="AT51" s="113"/>
      <c r="AU51" s="59">
        <v>9</v>
      </c>
      <c r="AV51" s="119">
        <f t="shared" ref="AV51:AV53" si="29">AU51*30</f>
        <v>270</v>
      </c>
      <c r="AW51" s="120"/>
      <c r="AX51" s="119">
        <f t="shared" ref="AX51:AX53" si="30">AZ51+BB51+BD51</f>
        <v>0</v>
      </c>
      <c r="AY51" s="133"/>
      <c r="AZ51" s="112"/>
      <c r="BA51" s="113"/>
      <c r="BB51" s="112"/>
      <c r="BC51" s="113"/>
      <c r="BD51" s="112"/>
      <c r="BE51" s="113"/>
      <c r="BF51" s="119">
        <f t="shared" ref="BF51:BF53" si="31">AV51-AX51</f>
        <v>270</v>
      </c>
      <c r="BG51" s="120"/>
      <c r="BH51" s="60">
        <f t="shared" ref="BH51:BH54" si="32">BF51/AV51*100</f>
        <v>100</v>
      </c>
      <c r="BI51" s="121"/>
      <c r="BJ51" s="113"/>
      <c r="BK51" s="112"/>
      <c r="BL51" s="131"/>
      <c r="BM51" s="112"/>
      <c r="BN51" s="113"/>
      <c r="BO51" s="112" t="s">
        <v>98</v>
      </c>
      <c r="BP51" s="131"/>
      <c r="BQ51" s="251" t="s">
        <v>257</v>
      </c>
      <c r="BR51" s="252"/>
    </row>
    <row r="52" spans="1:70" ht="15.75" customHeight="1">
      <c r="A52" s="57"/>
      <c r="B52" s="65"/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12"/>
      <c r="P52" s="113"/>
      <c r="Q52" s="130">
        <f t="shared" si="22"/>
        <v>0</v>
      </c>
      <c r="R52" s="120"/>
      <c r="S52" s="119">
        <f t="shared" si="23"/>
        <v>0</v>
      </c>
      <c r="T52" s="120"/>
      <c r="U52" s="112"/>
      <c r="V52" s="113"/>
      <c r="W52" s="119">
        <f t="shared" si="24"/>
        <v>0</v>
      </c>
      <c r="X52" s="120"/>
      <c r="Y52" s="59"/>
      <c r="Z52" s="119">
        <f t="shared" si="25"/>
        <v>0</v>
      </c>
      <c r="AA52" s="120"/>
      <c r="AB52" s="119">
        <f t="shared" si="26"/>
        <v>0</v>
      </c>
      <c r="AC52" s="120"/>
      <c r="AD52" s="112"/>
      <c r="AE52" s="113"/>
      <c r="AF52" s="112"/>
      <c r="AG52" s="113"/>
      <c r="AH52" s="112"/>
      <c r="AI52" s="113"/>
      <c r="AJ52" s="119">
        <f t="shared" si="27"/>
        <v>0</v>
      </c>
      <c r="AK52" s="120"/>
      <c r="AL52" s="60" t="e">
        <f t="shared" si="28"/>
        <v>#DIV/0!</v>
      </c>
      <c r="AM52" s="121"/>
      <c r="AN52" s="113"/>
      <c r="AO52" s="112"/>
      <c r="AP52" s="113"/>
      <c r="AQ52" s="112"/>
      <c r="AR52" s="113"/>
      <c r="AS52" s="112"/>
      <c r="AT52" s="113"/>
      <c r="AU52" s="59"/>
      <c r="AV52" s="119">
        <f t="shared" si="29"/>
        <v>0</v>
      </c>
      <c r="AW52" s="120"/>
      <c r="AX52" s="119">
        <f t="shared" si="30"/>
        <v>0</v>
      </c>
      <c r="AY52" s="133"/>
      <c r="AZ52" s="112"/>
      <c r="BA52" s="113"/>
      <c r="BB52" s="112"/>
      <c r="BC52" s="113"/>
      <c r="BD52" s="112"/>
      <c r="BE52" s="113"/>
      <c r="BF52" s="119">
        <f t="shared" si="31"/>
        <v>0</v>
      </c>
      <c r="BG52" s="120"/>
      <c r="BH52" s="60" t="e">
        <f t="shared" si="32"/>
        <v>#DIV/0!</v>
      </c>
      <c r="BI52" s="121"/>
      <c r="BJ52" s="113"/>
      <c r="BK52" s="112"/>
      <c r="BL52" s="131"/>
      <c r="BM52" s="112"/>
      <c r="BN52" s="113"/>
      <c r="BO52" s="112"/>
      <c r="BP52" s="131"/>
      <c r="BQ52" s="132"/>
      <c r="BR52" s="113"/>
    </row>
    <row r="53" spans="1:70" ht="14.25" customHeight="1">
      <c r="A53" s="57"/>
      <c r="B53" s="65"/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12"/>
      <c r="P53" s="113"/>
      <c r="Q53" s="130">
        <f t="shared" si="22"/>
        <v>0</v>
      </c>
      <c r="R53" s="120"/>
      <c r="S53" s="119">
        <f t="shared" si="23"/>
        <v>0</v>
      </c>
      <c r="T53" s="120"/>
      <c r="U53" s="112"/>
      <c r="V53" s="113"/>
      <c r="W53" s="119">
        <f t="shared" si="24"/>
        <v>0</v>
      </c>
      <c r="X53" s="120"/>
      <c r="Y53" s="59"/>
      <c r="Z53" s="119">
        <f t="shared" si="25"/>
        <v>0</v>
      </c>
      <c r="AA53" s="120"/>
      <c r="AB53" s="119">
        <f t="shared" si="26"/>
        <v>0</v>
      </c>
      <c r="AC53" s="120"/>
      <c r="AD53" s="112"/>
      <c r="AE53" s="113"/>
      <c r="AF53" s="112"/>
      <c r="AG53" s="113"/>
      <c r="AH53" s="112"/>
      <c r="AI53" s="113"/>
      <c r="AJ53" s="119">
        <f t="shared" si="27"/>
        <v>0</v>
      </c>
      <c r="AK53" s="120"/>
      <c r="AL53" s="60" t="e">
        <f t="shared" si="28"/>
        <v>#DIV/0!</v>
      </c>
      <c r="AM53" s="121"/>
      <c r="AN53" s="113"/>
      <c r="AO53" s="112"/>
      <c r="AP53" s="113"/>
      <c r="AQ53" s="112"/>
      <c r="AR53" s="113"/>
      <c r="AS53" s="112"/>
      <c r="AT53" s="113"/>
      <c r="AU53" s="59"/>
      <c r="AV53" s="119">
        <f t="shared" si="29"/>
        <v>0</v>
      </c>
      <c r="AW53" s="120"/>
      <c r="AX53" s="119">
        <f t="shared" si="30"/>
        <v>0</v>
      </c>
      <c r="AY53" s="133"/>
      <c r="AZ53" s="112"/>
      <c r="BA53" s="113"/>
      <c r="BB53" s="112"/>
      <c r="BC53" s="113"/>
      <c r="BD53" s="112"/>
      <c r="BE53" s="113"/>
      <c r="BF53" s="119">
        <f t="shared" si="31"/>
        <v>0</v>
      </c>
      <c r="BG53" s="120"/>
      <c r="BH53" s="60" t="e">
        <f t="shared" si="32"/>
        <v>#DIV/0!</v>
      </c>
      <c r="BI53" s="121"/>
      <c r="BJ53" s="113"/>
      <c r="BK53" s="112"/>
      <c r="BL53" s="131"/>
      <c r="BM53" s="112"/>
      <c r="BN53" s="113"/>
      <c r="BO53" s="112"/>
      <c r="BP53" s="131"/>
      <c r="BQ53" s="132"/>
      <c r="BR53" s="113"/>
    </row>
    <row r="54" spans="1:70" ht="16.5" customHeight="1">
      <c r="A54" s="61"/>
      <c r="B54" s="62"/>
      <c r="C54" s="134" t="s">
        <v>117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23"/>
      <c r="O54" s="135">
        <f>SUM(O51:P53)</f>
        <v>9</v>
      </c>
      <c r="P54" s="123"/>
      <c r="Q54" s="135">
        <f>SUM(Q51:R53)</f>
        <v>270</v>
      </c>
      <c r="R54" s="123"/>
      <c r="S54" s="135">
        <f>SUM(S51:T53)</f>
        <v>270</v>
      </c>
      <c r="T54" s="123"/>
      <c r="U54" s="135">
        <f>SUM(U51:V53)</f>
        <v>0</v>
      </c>
      <c r="V54" s="123"/>
      <c r="W54" s="135">
        <f>SUM(W51:X53)</f>
        <v>270</v>
      </c>
      <c r="X54" s="123"/>
      <c r="Y54" s="66">
        <f>SUM(Y51:Y53)</f>
        <v>0</v>
      </c>
      <c r="Z54" s="135">
        <f>SUM(Z51:AA53)</f>
        <v>0</v>
      </c>
      <c r="AA54" s="123"/>
      <c r="AB54" s="135">
        <f>SUM(AB51:AC53)</f>
        <v>0</v>
      </c>
      <c r="AC54" s="123"/>
      <c r="AD54" s="135">
        <f>SUM(AD51:AE53)</f>
        <v>0</v>
      </c>
      <c r="AE54" s="123"/>
      <c r="AF54" s="135">
        <f>SUM(AF51:AG53)</f>
        <v>0</v>
      </c>
      <c r="AG54" s="123"/>
      <c r="AH54" s="135">
        <f>SUM(AH51:AI53)</f>
        <v>0</v>
      </c>
      <c r="AI54" s="123"/>
      <c r="AJ54" s="135">
        <f>SUM(AJ51:AK53)</f>
        <v>0</v>
      </c>
      <c r="AK54" s="123"/>
      <c r="AL54" s="67"/>
      <c r="AM54" s="171"/>
      <c r="AN54" s="123"/>
      <c r="AO54" s="134"/>
      <c r="AP54" s="123"/>
      <c r="AQ54" s="134"/>
      <c r="AR54" s="123"/>
      <c r="AS54" s="134"/>
      <c r="AT54" s="123"/>
      <c r="AU54" s="66">
        <f>SUM(AU51:AU53)</f>
        <v>9</v>
      </c>
      <c r="AV54" s="135">
        <f>SUM(AV51:AW53)</f>
        <v>270</v>
      </c>
      <c r="AW54" s="123"/>
      <c r="AX54" s="135">
        <f>SUM(AX51:AY53)</f>
        <v>0</v>
      </c>
      <c r="AY54" s="123"/>
      <c r="AZ54" s="135">
        <f>SUM(AZ51:BA53)</f>
        <v>0</v>
      </c>
      <c r="BA54" s="123"/>
      <c r="BB54" s="135">
        <f>SUM(BB51:BC53)</f>
        <v>0</v>
      </c>
      <c r="BC54" s="123"/>
      <c r="BD54" s="135">
        <f>SUM(BD51:BE53)</f>
        <v>0</v>
      </c>
      <c r="BE54" s="123"/>
      <c r="BF54" s="135">
        <f>SUM(BF51:BG53)</f>
        <v>270</v>
      </c>
      <c r="BG54" s="123"/>
      <c r="BH54" s="60">
        <f t="shared" si="32"/>
        <v>100</v>
      </c>
      <c r="BI54" s="121"/>
      <c r="BJ54" s="113"/>
      <c r="BK54" s="134"/>
      <c r="BL54" s="123"/>
      <c r="BM54" s="134"/>
      <c r="BN54" s="123"/>
      <c r="BO54" s="134"/>
      <c r="BP54" s="123"/>
      <c r="BQ54" s="122"/>
      <c r="BR54" s="123"/>
    </row>
    <row r="55" spans="1:70" ht="16.5" customHeight="1" thickBot="1">
      <c r="A55" s="124" t="s">
        <v>167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6"/>
    </row>
    <row r="56" spans="1:70" ht="36" customHeight="1">
      <c r="A56" s="57">
        <v>14</v>
      </c>
      <c r="B56" s="65" t="s">
        <v>168</v>
      </c>
      <c r="C56" s="128" t="s">
        <v>169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12">
        <v>7.5</v>
      </c>
      <c r="P56" s="113"/>
      <c r="Q56" s="130">
        <f>O56*30</f>
        <v>225</v>
      </c>
      <c r="R56" s="120"/>
      <c r="S56" s="119">
        <f>W56</f>
        <v>225</v>
      </c>
      <c r="T56" s="120"/>
      <c r="U56" s="112"/>
      <c r="V56" s="113"/>
      <c r="W56" s="119">
        <f>Z56+AV56</f>
        <v>225</v>
      </c>
      <c r="X56" s="120"/>
      <c r="Y56" s="59"/>
      <c r="Z56" s="119">
        <f>Y56*30</f>
        <v>0</v>
      </c>
      <c r="AA56" s="120"/>
      <c r="AB56" s="119">
        <f>AD56+AF56+AH56</f>
        <v>0</v>
      </c>
      <c r="AC56" s="120"/>
      <c r="AD56" s="112"/>
      <c r="AE56" s="113"/>
      <c r="AF56" s="112"/>
      <c r="AG56" s="113"/>
      <c r="AH56" s="112"/>
      <c r="AI56" s="113"/>
      <c r="AJ56" s="119">
        <f>Z56-AB56</f>
        <v>0</v>
      </c>
      <c r="AK56" s="120"/>
      <c r="AL56" s="60" t="e">
        <f>AJ56/Z56*100</f>
        <v>#DIV/0!</v>
      </c>
      <c r="AM56" s="121"/>
      <c r="AN56" s="113"/>
      <c r="AO56" s="112"/>
      <c r="AP56" s="113"/>
      <c r="AQ56" s="112"/>
      <c r="AR56" s="113"/>
      <c r="AS56" s="112"/>
      <c r="AT56" s="113"/>
      <c r="AU56" s="59">
        <v>7.5</v>
      </c>
      <c r="AV56" s="119">
        <f>AU56*30</f>
        <v>225</v>
      </c>
      <c r="AW56" s="120"/>
      <c r="AX56" s="119">
        <f>AZ56+BB56+BD56</f>
        <v>0</v>
      </c>
      <c r="AY56" s="133"/>
      <c r="AZ56" s="112"/>
      <c r="BA56" s="113"/>
      <c r="BB56" s="112"/>
      <c r="BC56" s="113"/>
      <c r="BD56" s="112"/>
      <c r="BE56" s="113"/>
      <c r="BF56" s="119">
        <f>AV56-AX56</f>
        <v>225</v>
      </c>
      <c r="BG56" s="120"/>
      <c r="BH56" s="60">
        <f t="shared" ref="BH56:BH57" si="33">BF56/AV56*100</f>
        <v>100</v>
      </c>
      <c r="BI56" s="121"/>
      <c r="BJ56" s="113"/>
      <c r="BK56" s="112"/>
      <c r="BL56" s="131"/>
      <c r="BM56" s="112"/>
      <c r="BN56" s="113"/>
      <c r="BO56" s="112"/>
      <c r="BP56" s="131"/>
      <c r="BQ56" s="251" t="s">
        <v>257</v>
      </c>
      <c r="BR56" s="252"/>
    </row>
    <row r="57" spans="1:70" ht="16.5" customHeight="1" thickBot="1">
      <c r="A57" s="68"/>
      <c r="B57" s="69"/>
      <c r="C57" s="163" t="s">
        <v>117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1"/>
      <c r="O57" s="165">
        <f>SUM(O56:P56)</f>
        <v>7.5</v>
      </c>
      <c r="P57" s="166"/>
      <c r="Q57" s="165">
        <f>SUM(Q56:R56)</f>
        <v>225</v>
      </c>
      <c r="R57" s="166"/>
      <c r="S57" s="165">
        <f>SUM(S56:T56)</f>
        <v>225</v>
      </c>
      <c r="T57" s="166"/>
      <c r="U57" s="165">
        <f>SUM(U56:V56)</f>
        <v>0</v>
      </c>
      <c r="V57" s="166"/>
      <c r="W57" s="165">
        <f>SUM(W56:X56)</f>
        <v>225</v>
      </c>
      <c r="X57" s="166"/>
      <c r="Y57" s="70">
        <f>SUM(Y56)</f>
        <v>0</v>
      </c>
      <c r="Z57" s="165">
        <f>SUM(Z56:AA56)</f>
        <v>0</v>
      </c>
      <c r="AA57" s="166"/>
      <c r="AB57" s="165">
        <f>SUM(AB56:AC56)</f>
        <v>0</v>
      </c>
      <c r="AC57" s="166"/>
      <c r="AD57" s="165">
        <f>SUM(AD56:AE56)</f>
        <v>0</v>
      </c>
      <c r="AE57" s="166"/>
      <c r="AF57" s="165">
        <f>SUM(AF56:AG56)</f>
        <v>0</v>
      </c>
      <c r="AG57" s="166"/>
      <c r="AH57" s="165">
        <f>SUM(AH56:AI56)</f>
        <v>0</v>
      </c>
      <c r="AI57" s="166"/>
      <c r="AJ57" s="165">
        <f>SUM(AJ56:AK56)</f>
        <v>0</v>
      </c>
      <c r="AK57" s="166"/>
      <c r="AL57" s="71"/>
      <c r="AM57" s="72"/>
      <c r="AN57" s="73"/>
      <c r="AO57" s="167"/>
      <c r="AP57" s="168"/>
      <c r="AQ57" s="167"/>
      <c r="AR57" s="168"/>
      <c r="AS57" s="167"/>
      <c r="AT57" s="168"/>
      <c r="AU57" s="70">
        <f>SUM(AU56)</f>
        <v>7.5</v>
      </c>
      <c r="AV57" s="165">
        <f>SUM(AV56:AW56)</f>
        <v>225</v>
      </c>
      <c r="AW57" s="166"/>
      <c r="AX57" s="165">
        <f>SUM(AX56:AY56)</f>
        <v>0</v>
      </c>
      <c r="AY57" s="166"/>
      <c r="AZ57" s="165">
        <f>SUM(AZ56:BA56)</f>
        <v>0</v>
      </c>
      <c r="BA57" s="166"/>
      <c r="BB57" s="165">
        <f>SUM(BB56:BC56)</f>
        <v>0</v>
      </c>
      <c r="BC57" s="166"/>
      <c r="BD57" s="165">
        <f>SUM(BD56:BE56)</f>
        <v>0</v>
      </c>
      <c r="BE57" s="166"/>
      <c r="BF57" s="165">
        <f>SUM(BF56:BG56)</f>
        <v>225</v>
      </c>
      <c r="BG57" s="166"/>
      <c r="BH57" s="74">
        <f t="shared" si="33"/>
        <v>100</v>
      </c>
      <c r="BI57" s="169"/>
      <c r="BJ57" s="146"/>
      <c r="BK57" s="163"/>
      <c r="BL57" s="161"/>
      <c r="BM57" s="163"/>
      <c r="BN57" s="161"/>
      <c r="BO57" s="163"/>
      <c r="BP57" s="161"/>
      <c r="BQ57" s="160"/>
      <c r="BR57" s="161"/>
    </row>
    <row r="58" spans="1:70" ht="17.25" customHeight="1">
      <c r="A58" s="75"/>
      <c r="B58" s="76"/>
      <c r="C58" s="115" t="s">
        <v>170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16"/>
      <c r="O58" s="115">
        <f>O40+O49+O54+O57</f>
        <v>66</v>
      </c>
      <c r="P58" s="116"/>
      <c r="Q58" s="115">
        <f>Q40+Q49+Q54+Q57</f>
        <v>1980</v>
      </c>
      <c r="R58" s="116"/>
      <c r="S58" s="115">
        <f>S40+S49+S54+S57</f>
        <v>1800</v>
      </c>
      <c r="T58" s="116"/>
      <c r="U58" s="115">
        <f>U40+U49+U54+U57</f>
        <v>6</v>
      </c>
      <c r="V58" s="116"/>
      <c r="W58" s="115">
        <f>W40+W49+W54+W57</f>
        <v>1800</v>
      </c>
      <c r="X58" s="116"/>
      <c r="Y58" s="77">
        <f>Y57+Y54+Y49+Y40</f>
        <v>28.5</v>
      </c>
      <c r="Z58" s="115">
        <f>Z40+Z49+Z54+Z57</f>
        <v>855</v>
      </c>
      <c r="AA58" s="116"/>
      <c r="AB58" s="115">
        <f>AB40+AB49+AB54+AB57</f>
        <v>314</v>
      </c>
      <c r="AC58" s="116"/>
      <c r="AD58" s="115">
        <f>AD40+AD49+AD54+AD57</f>
        <v>162</v>
      </c>
      <c r="AE58" s="116"/>
      <c r="AF58" s="115">
        <f>AF40+AF49+AF54+AF57</f>
        <v>0</v>
      </c>
      <c r="AG58" s="116"/>
      <c r="AH58" s="115">
        <f>AH40+AH49+AH54+AH57</f>
        <v>152</v>
      </c>
      <c r="AI58" s="116"/>
      <c r="AJ58" s="115">
        <f>AJ40+AJ49+AJ54+AJ57</f>
        <v>541</v>
      </c>
      <c r="AK58" s="116"/>
      <c r="AL58" s="78"/>
      <c r="AM58" s="118"/>
      <c r="AN58" s="116"/>
      <c r="AO58" s="115"/>
      <c r="AP58" s="116"/>
      <c r="AQ58" s="115"/>
      <c r="AR58" s="116"/>
      <c r="AS58" s="115"/>
      <c r="AT58" s="116"/>
      <c r="AU58" s="77">
        <f>AU57+AU54+AU49+AU40</f>
        <v>31.5</v>
      </c>
      <c r="AV58" s="115">
        <f>AV40+AV49+AV54+AV57</f>
        <v>945</v>
      </c>
      <c r="AW58" s="116"/>
      <c r="AX58" s="115">
        <f>AX40+AX49+AX54+AX57</f>
        <v>154</v>
      </c>
      <c r="AY58" s="116"/>
      <c r="AZ58" s="115">
        <f>AZ40+AZ49+AZ54+AZ57</f>
        <v>78</v>
      </c>
      <c r="BA58" s="116"/>
      <c r="BB58" s="115">
        <f>BB40+BB49+BB54+BB57</f>
        <v>0</v>
      </c>
      <c r="BC58" s="116"/>
      <c r="BD58" s="115">
        <f>BD40+BD49+BD54+BD57</f>
        <v>76</v>
      </c>
      <c r="BE58" s="116"/>
      <c r="BF58" s="115">
        <f>BF40+BF49+BF54+BF57</f>
        <v>791</v>
      </c>
      <c r="BG58" s="116"/>
      <c r="BH58" s="78"/>
      <c r="BI58" s="118"/>
      <c r="BJ58" s="116"/>
      <c r="BK58" s="115"/>
      <c r="BL58" s="116"/>
      <c r="BM58" s="115"/>
      <c r="BN58" s="116"/>
      <c r="BO58" s="115"/>
      <c r="BP58" s="116"/>
      <c r="BQ58" s="117"/>
      <c r="BR58" s="116"/>
    </row>
    <row r="59" spans="1:70" ht="16.5" customHeight="1">
      <c r="A59" s="124" t="s">
        <v>171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6"/>
    </row>
    <row r="60" spans="1:70" ht="15.75" customHeight="1">
      <c r="A60" s="57"/>
      <c r="B60" s="65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12"/>
      <c r="P60" s="113"/>
      <c r="Q60" s="130">
        <f t="shared" ref="Q60:Q61" si="34">O60*30</f>
        <v>0</v>
      </c>
      <c r="R60" s="120"/>
      <c r="S60" s="119">
        <f t="shared" ref="S60:S61" si="35">W60</f>
        <v>0</v>
      </c>
      <c r="T60" s="120"/>
      <c r="U60" s="112"/>
      <c r="V60" s="113"/>
      <c r="W60" s="119">
        <f t="shared" ref="W60:W61" si="36">Z60+AV60</f>
        <v>0</v>
      </c>
      <c r="X60" s="120"/>
      <c r="Y60" s="59"/>
      <c r="Z60" s="119">
        <f t="shared" ref="Z60:Z61" si="37">Y60*30</f>
        <v>0</v>
      </c>
      <c r="AA60" s="120"/>
      <c r="AB60" s="119">
        <f t="shared" ref="AB60:AB61" si="38">AD60+AF60+AH60</f>
        <v>0</v>
      </c>
      <c r="AC60" s="120"/>
      <c r="AD60" s="112"/>
      <c r="AE60" s="113"/>
      <c r="AF60" s="112"/>
      <c r="AG60" s="113"/>
      <c r="AH60" s="112"/>
      <c r="AI60" s="113"/>
      <c r="AJ60" s="119">
        <f t="shared" ref="AJ60:AJ61" si="39">Z60-AB60</f>
        <v>0</v>
      </c>
      <c r="AK60" s="120"/>
      <c r="AL60" s="60" t="e">
        <f t="shared" ref="AL60:AL61" si="40">AJ60/Z60*100</f>
        <v>#DIV/0!</v>
      </c>
      <c r="AM60" s="121"/>
      <c r="AN60" s="113"/>
      <c r="AO60" s="112"/>
      <c r="AP60" s="113"/>
      <c r="AQ60" s="112"/>
      <c r="AR60" s="113"/>
      <c r="AS60" s="112"/>
      <c r="AT60" s="113"/>
      <c r="AU60" s="59"/>
      <c r="AV60" s="119">
        <f t="shared" ref="AV60:AV61" si="41">AU60*30</f>
        <v>0</v>
      </c>
      <c r="AW60" s="120"/>
      <c r="AX60" s="119">
        <f t="shared" ref="AX60:AX61" si="42">AZ60+BB60+BD60</f>
        <v>0</v>
      </c>
      <c r="AY60" s="133"/>
      <c r="AZ60" s="112"/>
      <c r="BA60" s="113"/>
      <c r="BB60" s="112"/>
      <c r="BC60" s="113"/>
      <c r="BD60" s="112"/>
      <c r="BE60" s="113"/>
      <c r="BF60" s="119">
        <f t="shared" ref="BF60:BF61" si="43">AV60-AX60</f>
        <v>0</v>
      </c>
      <c r="BG60" s="120"/>
      <c r="BH60" s="60" t="e">
        <f t="shared" ref="BH60:BH61" si="44">BF60/AV60*100</f>
        <v>#DIV/0!</v>
      </c>
      <c r="BI60" s="121"/>
      <c r="BJ60" s="113"/>
      <c r="BK60" s="112"/>
      <c r="BL60" s="131"/>
      <c r="BM60" s="112"/>
      <c r="BN60" s="113"/>
      <c r="BO60" s="112"/>
      <c r="BP60" s="131"/>
      <c r="BQ60" s="132"/>
      <c r="BR60" s="113"/>
    </row>
    <row r="61" spans="1:70" ht="32.25" customHeight="1">
      <c r="A61" s="57"/>
      <c r="B61" s="65"/>
      <c r="C61" s="128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12"/>
      <c r="P61" s="113"/>
      <c r="Q61" s="130">
        <f t="shared" si="34"/>
        <v>0</v>
      </c>
      <c r="R61" s="120"/>
      <c r="S61" s="119">
        <f t="shared" si="35"/>
        <v>0</v>
      </c>
      <c r="T61" s="120"/>
      <c r="U61" s="112"/>
      <c r="V61" s="113"/>
      <c r="W61" s="119">
        <f t="shared" si="36"/>
        <v>0</v>
      </c>
      <c r="X61" s="120"/>
      <c r="Y61" s="59"/>
      <c r="Z61" s="119">
        <f t="shared" si="37"/>
        <v>0</v>
      </c>
      <c r="AA61" s="120"/>
      <c r="AB61" s="119">
        <f t="shared" si="38"/>
        <v>0</v>
      </c>
      <c r="AC61" s="120"/>
      <c r="AD61" s="112"/>
      <c r="AE61" s="113"/>
      <c r="AF61" s="112"/>
      <c r="AG61" s="113"/>
      <c r="AH61" s="112"/>
      <c r="AI61" s="113"/>
      <c r="AJ61" s="119">
        <f t="shared" si="39"/>
        <v>0</v>
      </c>
      <c r="AK61" s="120"/>
      <c r="AL61" s="60" t="e">
        <f t="shared" si="40"/>
        <v>#DIV/0!</v>
      </c>
      <c r="AM61" s="121"/>
      <c r="AN61" s="113"/>
      <c r="AO61" s="112"/>
      <c r="AP61" s="113"/>
      <c r="AQ61" s="112">
        <v>2</v>
      </c>
      <c r="AR61" s="113"/>
      <c r="AS61" s="112">
        <v>8</v>
      </c>
      <c r="AT61" s="113"/>
      <c r="AU61" s="59"/>
      <c r="AV61" s="119">
        <f t="shared" si="41"/>
        <v>0</v>
      </c>
      <c r="AW61" s="120"/>
      <c r="AX61" s="119">
        <f t="shared" si="42"/>
        <v>0</v>
      </c>
      <c r="AY61" s="133"/>
      <c r="AZ61" s="112"/>
      <c r="BA61" s="113"/>
      <c r="BB61" s="112"/>
      <c r="BC61" s="113"/>
      <c r="BD61" s="112"/>
      <c r="BE61" s="113"/>
      <c r="BF61" s="119">
        <f t="shared" si="43"/>
        <v>0</v>
      </c>
      <c r="BG61" s="120"/>
      <c r="BH61" s="60" t="e">
        <f t="shared" si="44"/>
        <v>#DIV/0!</v>
      </c>
      <c r="BI61" s="121"/>
      <c r="BJ61" s="113"/>
      <c r="BK61" s="112"/>
      <c r="BL61" s="131"/>
      <c r="BM61" s="112">
        <v>3</v>
      </c>
      <c r="BN61" s="113"/>
      <c r="BO61" s="112">
        <v>2</v>
      </c>
      <c r="BP61" s="131"/>
      <c r="BQ61" s="132"/>
      <c r="BR61" s="113"/>
    </row>
    <row r="62" spans="1:70" ht="16.5" customHeight="1">
      <c r="A62" s="79"/>
      <c r="B62" s="80"/>
      <c r="C62" s="81"/>
      <c r="D62" s="81"/>
      <c r="E62" s="81"/>
      <c r="F62" s="81"/>
      <c r="G62" s="81"/>
      <c r="H62" s="81"/>
      <c r="I62" s="81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155" t="s">
        <v>172</v>
      </c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79"/>
      <c r="AL62" s="81"/>
      <c r="AM62" s="79"/>
      <c r="AN62" s="79"/>
      <c r="AO62" s="79"/>
      <c r="AP62" s="79"/>
      <c r="AQ62" s="79"/>
      <c r="AR62" s="79"/>
      <c r="AS62" s="79"/>
      <c r="AT62" s="79"/>
      <c r="AU62" s="82"/>
      <c r="AV62" s="79"/>
      <c r="AW62" s="79"/>
      <c r="AX62" s="79"/>
      <c r="AY62" s="79"/>
      <c r="AZ62" s="79"/>
      <c r="BA62" s="150" t="s">
        <v>173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81"/>
      <c r="BN62" s="81"/>
      <c r="BO62" s="81"/>
      <c r="BP62" s="79"/>
      <c r="BQ62" s="79"/>
      <c r="BR62" s="79"/>
    </row>
    <row r="63" spans="1:70" ht="32.25" customHeight="1">
      <c r="A63" s="79"/>
      <c r="B63" s="80"/>
      <c r="C63" s="81"/>
      <c r="D63" s="81"/>
      <c r="E63" s="81"/>
      <c r="F63" s="81"/>
      <c r="G63" s="83" t="s">
        <v>57</v>
      </c>
      <c r="H63" s="157" t="s">
        <v>174</v>
      </c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6"/>
      <c r="AH63" s="157" t="s">
        <v>175</v>
      </c>
      <c r="AI63" s="125"/>
      <c r="AJ63" s="125"/>
      <c r="AK63" s="126"/>
      <c r="AL63" s="157" t="s">
        <v>176</v>
      </c>
      <c r="AM63" s="125"/>
      <c r="AN63" s="125"/>
      <c r="AO63" s="125"/>
      <c r="AP63" s="126"/>
      <c r="AQ63" s="157" t="s">
        <v>177</v>
      </c>
      <c r="AR63" s="125"/>
      <c r="AS63" s="125"/>
      <c r="AT63" s="125"/>
      <c r="AU63" s="125"/>
      <c r="AV63" s="125"/>
      <c r="AW63" s="125"/>
      <c r="AX63" s="125"/>
      <c r="AY63" s="126"/>
      <c r="AZ63" s="81"/>
      <c r="BA63" s="157" t="s">
        <v>178</v>
      </c>
      <c r="BB63" s="125"/>
      <c r="BC63" s="125"/>
      <c r="BD63" s="125"/>
      <c r="BE63" s="125"/>
      <c r="BF63" s="125"/>
      <c r="BG63" s="125"/>
      <c r="BH63" s="125"/>
      <c r="BI63" s="125"/>
      <c r="BJ63" s="126"/>
      <c r="BK63" s="157" t="s">
        <v>179</v>
      </c>
      <c r="BL63" s="125"/>
      <c r="BM63" s="125"/>
      <c r="BN63" s="125"/>
      <c r="BO63" s="125"/>
      <c r="BP63" s="125"/>
      <c r="BQ63" s="126"/>
      <c r="BR63" s="84"/>
    </row>
    <row r="64" spans="1:70" ht="83.25" customHeight="1">
      <c r="A64" s="79"/>
      <c r="B64" s="80"/>
      <c r="C64" s="81"/>
      <c r="D64" s="81"/>
      <c r="E64" s="81"/>
      <c r="F64" s="81"/>
      <c r="G64" s="83" t="s">
        <v>180</v>
      </c>
      <c r="H64" s="158" t="s">
        <v>182</v>
      </c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6"/>
      <c r="AH64" s="124">
        <v>6</v>
      </c>
      <c r="AI64" s="125"/>
      <c r="AJ64" s="125"/>
      <c r="AK64" s="126"/>
      <c r="AL64" s="124">
        <v>270</v>
      </c>
      <c r="AM64" s="125"/>
      <c r="AN64" s="125"/>
      <c r="AO64" s="125"/>
      <c r="AP64" s="126"/>
      <c r="AQ64" s="124" t="s">
        <v>183</v>
      </c>
      <c r="AR64" s="125"/>
      <c r="AS64" s="125"/>
      <c r="AT64" s="125"/>
      <c r="AU64" s="125"/>
      <c r="AV64" s="125"/>
      <c r="AW64" s="125"/>
      <c r="AX64" s="125"/>
      <c r="AY64" s="126"/>
      <c r="AZ64" s="80"/>
      <c r="BA64" s="159" t="s">
        <v>297</v>
      </c>
      <c r="BB64" s="125"/>
      <c r="BC64" s="125"/>
      <c r="BD64" s="125"/>
      <c r="BE64" s="125"/>
      <c r="BF64" s="125"/>
      <c r="BG64" s="125"/>
      <c r="BH64" s="125"/>
      <c r="BI64" s="125"/>
      <c r="BJ64" s="126"/>
      <c r="BK64" s="124">
        <v>8</v>
      </c>
      <c r="BL64" s="125"/>
      <c r="BM64" s="125"/>
      <c r="BN64" s="125"/>
      <c r="BO64" s="125"/>
      <c r="BP64" s="125"/>
      <c r="BQ64" s="126"/>
      <c r="BR64" s="79"/>
    </row>
    <row r="65" spans="1:70" ht="16.5" customHeight="1">
      <c r="A65" s="97"/>
      <c r="B65" s="97"/>
      <c r="C65" s="97"/>
      <c r="D65" s="97"/>
      <c r="E65" s="97"/>
      <c r="F65" s="97"/>
      <c r="G65" s="98"/>
      <c r="H65" s="158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6"/>
      <c r="AH65" s="158"/>
      <c r="AI65" s="125"/>
      <c r="AJ65" s="125"/>
      <c r="AK65" s="126"/>
      <c r="AL65" s="158"/>
      <c r="AM65" s="125"/>
      <c r="AN65" s="125"/>
      <c r="AO65" s="125"/>
      <c r="AP65" s="126"/>
      <c r="AQ65" s="158"/>
      <c r="AR65" s="125"/>
      <c r="AS65" s="125"/>
      <c r="AT65" s="125"/>
      <c r="AU65" s="125"/>
      <c r="AV65" s="125"/>
      <c r="AW65" s="125"/>
      <c r="AX65" s="125"/>
      <c r="AY65" s="126"/>
      <c r="AZ65" s="97"/>
      <c r="BA65" s="158"/>
      <c r="BB65" s="125"/>
      <c r="BC65" s="125"/>
      <c r="BD65" s="125"/>
      <c r="BE65" s="125"/>
      <c r="BF65" s="125"/>
      <c r="BG65" s="125"/>
      <c r="BH65" s="125"/>
      <c r="BI65" s="125"/>
      <c r="BJ65" s="126"/>
      <c r="BK65" s="158"/>
      <c r="BL65" s="125"/>
      <c r="BM65" s="125"/>
      <c r="BN65" s="125"/>
      <c r="BO65" s="125"/>
      <c r="BP65" s="125"/>
      <c r="BQ65" s="126"/>
      <c r="BR65" s="97"/>
    </row>
    <row r="66" spans="1:70" ht="15.7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2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82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</row>
    <row r="67" spans="1:70" ht="12" customHeight="1">
      <c r="A67" s="79"/>
      <c r="B67" s="154" t="s">
        <v>188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79"/>
      <c r="W67" s="79"/>
      <c r="X67" s="79"/>
      <c r="Y67" s="82"/>
      <c r="Z67" s="79"/>
      <c r="AA67" s="79"/>
      <c r="AB67" s="79"/>
      <c r="AC67" s="79"/>
      <c r="AD67" s="154" t="s">
        <v>189</v>
      </c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79"/>
      <c r="BR67" s="79"/>
    </row>
    <row r="68" spans="1:70" ht="15.75" customHeight="1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79"/>
      <c r="W68" s="79"/>
      <c r="X68" s="79"/>
      <c r="Y68" s="82"/>
      <c r="Z68" s="79"/>
      <c r="AA68" s="79"/>
      <c r="AB68" s="79"/>
      <c r="AC68" s="79"/>
      <c r="AD68" s="81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ht="15.75" customHeight="1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79"/>
      <c r="W69" s="79"/>
      <c r="X69" s="79"/>
      <c r="Y69" s="82"/>
      <c r="Z69" s="79"/>
      <c r="AA69" s="79"/>
      <c r="AB69" s="79"/>
      <c r="AC69" s="79"/>
      <c r="AD69" s="81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ht="15.75" customHeight="1">
      <c r="A70" s="7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79"/>
      <c r="W70" s="79"/>
      <c r="X70" s="79"/>
      <c r="Y70" s="82"/>
      <c r="Z70" s="79"/>
      <c r="AA70" s="79"/>
      <c r="AB70" s="79"/>
      <c r="AC70" s="79"/>
      <c r="AD70" s="81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ht="15.75" customHeight="1">
      <c r="A71" s="7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79"/>
      <c r="W71" s="79"/>
      <c r="X71" s="79"/>
      <c r="Y71" s="82"/>
      <c r="Z71" s="79"/>
      <c r="AA71" s="79"/>
      <c r="AB71" s="79"/>
      <c r="AC71" s="79"/>
      <c r="AD71" s="81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ht="15.75" customHeight="1">
      <c r="A72" s="7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79"/>
      <c r="W72" s="79"/>
      <c r="X72" s="79"/>
      <c r="Y72" s="82"/>
      <c r="Z72" s="79"/>
      <c r="AA72" s="79"/>
      <c r="AB72" s="79"/>
      <c r="AC72" s="79"/>
      <c r="AD72" s="81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2.75" customHeight="1">
      <c r="Y73" s="85"/>
      <c r="AU73" s="85"/>
    </row>
    <row r="74" spans="1:70" ht="12.75" customHeight="1">
      <c r="Y74" s="85"/>
      <c r="AU74" s="85"/>
    </row>
    <row r="75" spans="1:70" ht="12.75" customHeight="1">
      <c r="Y75" s="85"/>
      <c r="AU75" s="85"/>
    </row>
    <row r="76" spans="1:70" ht="12.75" customHeight="1">
      <c r="Y76" s="85"/>
      <c r="AU76" s="85"/>
    </row>
    <row r="77" spans="1:70" ht="12.75" customHeight="1">
      <c r="Y77" s="85"/>
      <c r="AU77" s="85"/>
    </row>
    <row r="78" spans="1:70" ht="12.75" customHeight="1">
      <c r="Y78" s="85"/>
      <c r="AU78" s="85"/>
    </row>
    <row r="79" spans="1:70" ht="12.75" customHeight="1">
      <c r="Y79" s="85"/>
      <c r="AU79" s="85"/>
    </row>
    <row r="80" spans="1:70" ht="12.75" customHeight="1">
      <c r="Y80" s="85"/>
      <c r="AU80" s="85"/>
    </row>
    <row r="81" spans="25:47" ht="12.75" customHeight="1">
      <c r="Y81" s="85"/>
      <c r="AU81" s="85"/>
    </row>
    <row r="82" spans="25:47" ht="12.75" customHeight="1">
      <c r="Y82" s="85"/>
      <c r="AU82" s="85"/>
    </row>
    <row r="83" spans="25:47" ht="12.75" customHeight="1">
      <c r="Y83" s="85"/>
      <c r="AU83" s="85"/>
    </row>
    <row r="84" spans="25:47" ht="12.75" customHeight="1">
      <c r="Y84" s="85"/>
      <c r="AU84" s="85"/>
    </row>
    <row r="85" spans="25:47" ht="12.75" customHeight="1">
      <c r="Y85" s="85"/>
      <c r="AU85" s="85"/>
    </row>
    <row r="86" spans="25:47" ht="12.75" customHeight="1">
      <c r="Y86" s="85"/>
      <c r="AU86" s="85"/>
    </row>
    <row r="87" spans="25:47" ht="12.75" customHeight="1">
      <c r="Y87" s="85"/>
      <c r="AU87" s="85"/>
    </row>
    <row r="88" spans="25:47" ht="12.75" customHeight="1">
      <c r="Y88" s="85"/>
      <c r="AU88" s="85"/>
    </row>
    <row r="89" spans="25:47" ht="12.75" customHeight="1">
      <c r="Y89" s="85"/>
      <c r="AU89" s="85"/>
    </row>
    <row r="90" spans="25:47" ht="12.75" customHeight="1">
      <c r="Y90" s="85"/>
      <c r="AU90" s="85"/>
    </row>
    <row r="91" spans="25:47" ht="12.75" customHeight="1">
      <c r="Y91" s="85"/>
      <c r="AU91" s="85"/>
    </row>
    <row r="92" spans="25:47" ht="12.75" customHeight="1">
      <c r="Y92" s="85"/>
      <c r="AU92" s="85"/>
    </row>
    <row r="93" spans="25:47" ht="12.75" customHeight="1">
      <c r="Y93" s="85"/>
      <c r="AU93" s="85"/>
    </row>
    <row r="94" spans="25:47" ht="12.75" customHeight="1">
      <c r="Y94" s="85"/>
      <c r="AU94" s="85"/>
    </row>
    <row r="95" spans="25:47" ht="12.75" customHeight="1">
      <c r="Y95" s="85"/>
      <c r="AU95" s="85"/>
    </row>
    <row r="96" spans="25:47" ht="12.75" customHeight="1">
      <c r="Y96" s="85"/>
      <c r="AU96" s="85"/>
    </row>
    <row r="97" spans="25:47" ht="12.75" customHeight="1">
      <c r="Y97" s="85"/>
      <c r="AU97" s="85"/>
    </row>
    <row r="98" spans="25:47" ht="12.75" customHeight="1">
      <c r="Y98" s="85"/>
      <c r="AU98" s="85"/>
    </row>
    <row r="99" spans="25:47" ht="12.75" customHeight="1">
      <c r="Y99" s="85"/>
      <c r="AU99" s="85"/>
    </row>
    <row r="100" spans="25:47" ht="12.75" customHeight="1">
      <c r="Y100" s="85"/>
      <c r="AU100" s="85"/>
    </row>
    <row r="101" spans="25:47" ht="12.75" customHeight="1">
      <c r="Y101" s="85"/>
      <c r="AU101" s="85"/>
    </row>
    <row r="102" spans="25:47" ht="12.75" customHeight="1">
      <c r="Y102" s="85"/>
      <c r="AU102" s="85"/>
    </row>
    <row r="103" spans="25:47" ht="12.75" customHeight="1">
      <c r="Y103" s="85"/>
      <c r="AU103" s="85"/>
    </row>
    <row r="104" spans="25:47" ht="12.75" customHeight="1">
      <c r="Y104" s="85"/>
      <c r="AU104" s="85"/>
    </row>
    <row r="105" spans="25:47" ht="12.75" customHeight="1">
      <c r="Y105" s="85"/>
      <c r="AU105" s="85"/>
    </row>
    <row r="106" spans="25:47" ht="12.75" customHeight="1">
      <c r="Y106" s="85"/>
      <c r="AU106" s="85"/>
    </row>
    <row r="107" spans="25:47" ht="12.75" customHeight="1">
      <c r="Y107" s="85"/>
      <c r="AU107" s="85"/>
    </row>
    <row r="108" spans="25:47" ht="12.75" customHeight="1">
      <c r="Y108" s="85"/>
      <c r="AU108" s="85"/>
    </row>
    <row r="109" spans="25:47" ht="12.75" customHeight="1">
      <c r="Y109" s="85"/>
      <c r="AU109" s="85"/>
    </row>
    <row r="110" spans="25:47" ht="12.75" customHeight="1">
      <c r="Y110" s="85"/>
      <c r="AU110" s="85"/>
    </row>
    <row r="111" spans="25:47" ht="12.75" customHeight="1">
      <c r="Y111" s="85"/>
      <c r="AU111" s="85"/>
    </row>
    <row r="112" spans="25:47" ht="12.75" customHeight="1">
      <c r="Y112" s="85"/>
      <c r="AU112" s="85"/>
    </row>
    <row r="113" spans="25:47" ht="12.75" customHeight="1">
      <c r="Y113" s="85"/>
      <c r="AU113" s="85"/>
    </row>
    <row r="114" spans="25:47" ht="12.75" customHeight="1">
      <c r="Y114" s="85"/>
      <c r="AU114" s="85"/>
    </row>
    <row r="115" spans="25:47" ht="12.75" customHeight="1">
      <c r="Y115" s="85"/>
      <c r="AU115" s="85"/>
    </row>
    <row r="116" spans="25:47" ht="12.75" customHeight="1">
      <c r="Y116" s="85"/>
      <c r="AU116" s="85"/>
    </row>
    <row r="117" spans="25:47" ht="12.75" customHeight="1">
      <c r="Y117" s="85"/>
      <c r="AU117" s="85"/>
    </row>
    <row r="118" spans="25:47" ht="12.75" customHeight="1">
      <c r="Y118" s="85"/>
      <c r="AU118" s="85"/>
    </row>
    <row r="119" spans="25:47" ht="12.75" customHeight="1">
      <c r="Y119" s="85"/>
      <c r="AU119" s="85"/>
    </row>
    <row r="120" spans="25:47" ht="12.75" customHeight="1">
      <c r="Y120" s="85"/>
      <c r="AU120" s="85"/>
    </row>
    <row r="121" spans="25:47" ht="12.75" customHeight="1">
      <c r="Y121" s="85"/>
      <c r="AU121" s="85"/>
    </row>
    <row r="122" spans="25:47" ht="12.75" customHeight="1">
      <c r="Y122" s="85"/>
      <c r="AU122" s="85"/>
    </row>
    <row r="123" spans="25:47" ht="12.75" customHeight="1">
      <c r="Y123" s="85"/>
      <c r="AU123" s="85"/>
    </row>
    <row r="124" spans="25:47" ht="12.75" customHeight="1">
      <c r="Y124" s="85"/>
      <c r="AU124" s="85"/>
    </row>
    <row r="125" spans="25:47" ht="12.75" customHeight="1">
      <c r="Y125" s="85"/>
      <c r="AU125" s="85"/>
    </row>
    <row r="126" spans="25:47" ht="12.75" customHeight="1">
      <c r="Y126" s="85"/>
      <c r="AU126" s="85"/>
    </row>
    <row r="127" spans="25:47" ht="12.75" customHeight="1">
      <c r="Y127" s="85"/>
      <c r="AU127" s="85"/>
    </row>
    <row r="128" spans="25:47" ht="12.75" customHeight="1">
      <c r="Y128" s="85"/>
      <c r="AU128" s="85"/>
    </row>
    <row r="129" spans="25:47" ht="12.75" customHeight="1">
      <c r="Y129" s="85"/>
      <c r="AU129" s="85"/>
    </row>
    <row r="130" spans="25:47" ht="12.75" customHeight="1">
      <c r="Y130" s="85"/>
      <c r="AU130" s="85"/>
    </row>
    <row r="131" spans="25:47" ht="12.75" customHeight="1">
      <c r="Y131" s="85"/>
      <c r="AU131" s="85"/>
    </row>
    <row r="132" spans="25:47" ht="12.75" customHeight="1">
      <c r="Y132" s="85"/>
      <c r="AU132" s="85"/>
    </row>
    <row r="133" spans="25:47" ht="12.75" customHeight="1">
      <c r="Y133" s="85"/>
      <c r="AU133" s="85"/>
    </row>
    <row r="134" spans="25:47" ht="12.75" customHeight="1">
      <c r="Y134" s="85"/>
      <c r="AU134" s="85"/>
    </row>
    <row r="135" spans="25:47" ht="12.75" customHeight="1">
      <c r="Y135" s="85"/>
      <c r="AU135" s="85"/>
    </row>
    <row r="136" spans="25:47" ht="12.75" customHeight="1">
      <c r="Y136" s="85"/>
      <c r="AU136" s="85"/>
    </row>
    <row r="137" spans="25:47" ht="12.75" customHeight="1">
      <c r="Y137" s="85"/>
      <c r="AU137" s="85"/>
    </row>
    <row r="138" spans="25:47" ht="12.75" customHeight="1">
      <c r="Y138" s="85"/>
      <c r="AU138" s="85"/>
    </row>
    <row r="139" spans="25:47" ht="12.75" customHeight="1">
      <c r="Y139" s="85"/>
      <c r="AU139" s="85"/>
    </row>
    <row r="140" spans="25:47" ht="12.75" customHeight="1">
      <c r="Y140" s="85"/>
      <c r="AU140" s="85"/>
    </row>
    <row r="141" spans="25:47" ht="12.75" customHeight="1">
      <c r="Y141" s="85"/>
      <c r="AU141" s="85"/>
    </row>
    <row r="142" spans="25:47" ht="12.75" customHeight="1">
      <c r="Y142" s="85"/>
      <c r="AU142" s="85"/>
    </row>
    <row r="143" spans="25:47" ht="12.75" customHeight="1">
      <c r="Y143" s="85"/>
      <c r="AU143" s="85"/>
    </row>
    <row r="144" spans="25:47" ht="12.75" customHeight="1">
      <c r="Y144" s="85"/>
      <c r="AU144" s="85"/>
    </row>
    <row r="145" spans="25:47" ht="12.75" customHeight="1">
      <c r="Y145" s="85"/>
      <c r="AU145" s="85"/>
    </row>
    <row r="146" spans="25:47" ht="12.75" customHeight="1">
      <c r="Y146" s="85"/>
      <c r="AU146" s="85"/>
    </row>
    <row r="147" spans="25:47" ht="12.75" customHeight="1">
      <c r="Y147" s="85"/>
      <c r="AU147" s="85"/>
    </row>
    <row r="148" spans="25:47" ht="12.75" customHeight="1">
      <c r="Y148" s="85"/>
      <c r="AU148" s="85"/>
    </row>
    <row r="149" spans="25:47" ht="12.75" customHeight="1">
      <c r="Y149" s="85"/>
      <c r="AU149" s="85"/>
    </row>
    <row r="150" spans="25:47" ht="12.75" customHeight="1">
      <c r="Y150" s="85"/>
      <c r="AU150" s="85"/>
    </row>
    <row r="151" spans="25:47" ht="12.75" customHeight="1">
      <c r="Y151" s="85"/>
      <c r="AU151" s="85"/>
    </row>
    <row r="152" spans="25:47" ht="12.75" customHeight="1">
      <c r="Y152" s="85"/>
      <c r="AU152" s="85"/>
    </row>
    <row r="153" spans="25:47" ht="12.75" customHeight="1">
      <c r="Y153" s="85"/>
      <c r="AU153" s="85"/>
    </row>
    <row r="154" spans="25:47" ht="12.75" customHeight="1">
      <c r="Y154" s="85"/>
      <c r="AU154" s="85"/>
    </row>
    <row r="155" spans="25:47" ht="12.75" customHeight="1">
      <c r="Y155" s="85"/>
      <c r="AU155" s="85"/>
    </row>
    <row r="156" spans="25:47" ht="12.75" customHeight="1">
      <c r="Y156" s="85"/>
      <c r="AU156" s="85"/>
    </row>
    <row r="157" spans="25:47" ht="12.75" customHeight="1">
      <c r="Y157" s="85"/>
      <c r="AU157" s="85"/>
    </row>
    <row r="158" spans="25:47" ht="12.75" customHeight="1">
      <c r="Y158" s="85"/>
      <c r="AU158" s="85"/>
    </row>
    <row r="159" spans="25:47" ht="12.75" customHeight="1">
      <c r="Y159" s="85"/>
      <c r="AU159" s="85"/>
    </row>
    <row r="160" spans="25:47" ht="12.75" customHeight="1">
      <c r="Y160" s="85"/>
      <c r="AU160" s="85"/>
    </row>
    <row r="161" spans="25:47" ht="12.75" customHeight="1">
      <c r="Y161" s="85"/>
      <c r="AU161" s="85"/>
    </row>
    <row r="162" spans="25:47" ht="12.75" customHeight="1">
      <c r="Y162" s="85"/>
      <c r="AU162" s="85"/>
    </row>
    <row r="163" spans="25:47" ht="12.75" customHeight="1">
      <c r="Y163" s="85"/>
      <c r="AU163" s="85"/>
    </row>
    <row r="164" spans="25:47" ht="12.75" customHeight="1">
      <c r="Y164" s="85"/>
      <c r="AU164" s="85"/>
    </row>
    <row r="165" spans="25:47" ht="12.75" customHeight="1">
      <c r="Y165" s="85"/>
      <c r="AU165" s="85"/>
    </row>
    <row r="166" spans="25:47" ht="12.75" customHeight="1">
      <c r="Y166" s="85"/>
      <c r="AU166" s="85"/>
    </row>
    <row r="167" spans="25:47" ht="12.75" customHeight="1">
      <c r="Y167" s="85"/>
      <c r="AU167" s="85"/>
    </row>
    <row r="168" spans="25:47" ht="12.75" customHeight="1">
      <c r="Y168" s="85"/>
      <c r="AU168" s="85"/>
    </row>
    <row r="169" spans="25:47" ht="12.75" customHeight="1">
      <c r="Y169" s="85"/>
      <c r="AU169" s="85"/>
    </row>
    <row r="170" spans="25:47" ht="12.75" customHeight="1">
      <c r="Y170" s="85"/>
      <c r="AU170" s="85"/>
    </row>
    <row r="171" spans="25:47" ht="12.75" customHeight="1">
      <c r="Y171" s="85"/>
      <c r="AU171" s="85"/>
    </row>
    <row r="172" spans="25:47" ht="12.75" customHeight="1">
      <c r="Y172" s="85"/>
      <c r="AU172" s="85"/>
    </row>
    <row r="173" spans="25:47" ht="12.75" customHeight="1">
      <c r="Y173" s="85"/>
      <c r="AU173" s="85"/>
    </row>
    <row r="174" spans="25:47" ht="12.75" customHeight="1">
      <c r="Y174" s="85"/>
      <c r="AU174" s="85"/>
    </row>
    <row r="175" spans="25:47" ht="12.75" customHeight="1">
      <c r="Y175" s="85"/>
      <c r="AU175" s="85"/>
    </row>
    <row r="176" spans="25:47" ht="12.75" customHeight="1">
      <c r="Y176" s="85"/>
      <c r="AU176" s="85"/>
    </row>
    <row r="177" spans="25:47" ht="12.75" customHeight="1">
      <c r="Y177" s="85"/>
      <c r="AU177" s="85"/>
    </row>
    <row r="178" spans="25:47" ht="12.75" customHeight="1">
      <c r="Y178" s="85"/>
      <c r="AU178" s="85"/>
    </row>
    <row r="179" spans="25:47" ht="12.75" customHeight="1">
      <c r="Y179" s="85"/>
      <c r="AU179" s="85"/>
    </row>
    <row r="180" spans="25:47" ht="12.75" customHeight="1">
      <c r="Y180" s="85"/>
      <c r="AU180" s="85"/>
    </row>
    <row r="181" spans="25:47" ht="12.75" customHeight="1">
      <c r="Y181" s="85"/>
      <c r="AU181" s="85"/>
    </row>
    <row r="182" spans="25:47" ht="12.75" customHeight="1">
      <c r="Y182" s="85"/>
      <c r="AU182" s="85"/>
    </row>
    <row r="183" spans="25:47" ht="12.75" customHeight="1">
      <c r="Y183" s="85"/>
      <c r="AU183" s="85"/>
    </row>
    <row r="184" spans="25:47" ht="12.75" customHeight="1">
      <c r="Y184" s="85"/>
      <c r="AU184" s="85"/>
    </row>
    <row r="185" spans="25:47" ht="12.75" customHeight="1">
      <c r="Y185" s="85"/>
      <c r="AU185" s="85"/>
    </row>
    <row r="186" spans="25:47" ht="12.75" customHeight="1">
      <c r="Y186" s="85"/>
      <c r="AU186" s="85"/>
    </row>
    <row r="187" spans="25:47" ht="12.75" customHeight="1">
      <c r="Y187" s="85"/>
      <c r="AU187" s="85"/>
    </row>
    <row r="188" spans="25:47" ht="12.75" customHeight="1">
      <c r="Y188" s="85"/>
      <c r="AU188" s="85"/>
    </row>
    <row r="189" spans="25:47" ht="12.75" customHeight="1">
      <c r="Y189" s="85"/>
      <c r="AU189" s="85"/>
    </row>
    <row r="190" spans="25:47" ht="12.75" customHeight="1">
      <c r="Y190" s="85"/>
      <c r="AU190" s="85"/>
    </row>
    <row r="191" spans="25:47" ht="12.75" customHeight="1">
      <c r="Y191" s="85"/>
      <c r="AU191" s="85"/>
    </row>
    <row r="192" spans="25:47" ht="12.75" customHeight="1">
      <c r="Y192" s="85"/>
      <c r="AU192" s="85"/>
    </row>
    <row r="193" spans="25:47" ht="12.75" customHeight="1">
      <c r="Y193" s="85"/>
      <c r="AU193" s="85"/>
    </row>
    <row r="194" spans="25:47" ht="12.75" customHeight="1">
      <c r="Y194" s="85"/>
      <c r="AU194" s="85"/>
    </row>
    <row r="195" spans="25:47" ht="12.75" customHeight="1">
      <c r="Y195" s="85"/>
      <c r="AU195" s="85"/>
    </row>
    <row r="196" spans="25:47" ht="12.75" customHeight="1">
      <c r="Y196" s="85"/>
      <c r="AU196" s="85"/>
    </row>
    <row r="197" spans="25:47" ht="12.75" customHeight="1">
      <c r="Y197" s="85"/>
      <c r="AU197" s="85"/>
    </row>
    <row r="198" spans="25:47" ht="12.75" customHeight="1">
      <c r="Y198" s="85"/>
      <c r="AU198" s="85"/>
    </row>
    <row r="199" spans="25:47" ht="12.75" customHeight="1">
      <c r="Y199" s="85"/>
      <c r="AU199" s="85"/>
    </row>
    <row r="200" spans="25:47" ht="12.75" customHeight="1">
      <c r="Y200" s="85"/>
      <c r="AU200" s="85"/>
    </row>
    <row r="201" spans="25:47" ht="12.75" customHeight="1">
      <c r="Y201" s="85"/>
      <c r="AU201" s="85"/>
    </row>
    <row r="202" spans="25:47" ht="12.75" customHeight="1">
      <c r="Y202" s="85"/>
      <c r="AU202" s="85"/>
    </row>
    <row r="203" spans="25:47" ht="12.75" customHeight="1">
      <c r="Y203" s="85"/>
      <c r="AU203" s="85"/>
    </row>
    <row r="204" spans="25:47" ht="12.75" customHeight="1">
      <c r="Y204" s="85"/>
      <c r="AU204" s="85"/>
    </row>
    <row r="205" spans="25:47" ht="12.75" customHeight="1">
      <c r="Y205" s="85"/>
      <c r="AU205" s="85"/>
    </row>
    <row r="206" spans="25:47" ht="12.75" customHeight="1">
      <c r="Y206" s="85"/>
      <c r="AU206" s="85"/>
    </row>
    <row r="207" spans="25:47" ht="12.75" customHeight="1">
      <c r="Y207" s="85"/>
      <c r="AU207" s="85"/>
    </row>
    <row r="208" spans="25:47" ht="12.75" customHeight="1">
      <c r="Y208" s="85"/>
      <c r="AU208" s="85"/>
    </row>
    <row r="209" spans="25:47" ht="12.75" customHeight="1">
      <c r="Y209" s="85"/>
      <c r="AU209" s="85"/>
    </row>
    <row r="210" spans="25:47" ht="12.75" customHeight="1">
      <c r="Y210" s="85"/>
      <c r="AU210" s="85"/>
    </row>
    <row r="211" spans="25:47" ht="12.75" customHeight="1">
      <c r="Y211" s="85"/>
      <c r="AU211" s="85"/>
    </row>
    <row r="212" spans="25:47" ht="12.75" customHeight="1">
      <c r="Y212" s="85"/>
      <c r="AU212" s="85"/>
    </row>
    <row r="213" spans="25:47" ht="12.75" customHeight="1">
      <c r="Y213" s="85"/>
      <c r="AU213" s="85"/>
    </row>
    <row r="214" spans="25:47" ht="12.75" customHeight="1">
      <c r="Y214" s="85"/>
      <c r="AU214" s="85"/>
    </row>
    <row r="215" spans="25:47" ht="12.75" customHeight="1">
      <c r="Y215" s="85"/>
      <c r="AU215" s="85"/>
    </row>
    <row r="216" spans="25:47" ht="12.75" customHeight="1">
      <c r="Y216" s="85"/>
      <c r="AU216" s="85"/>
    </row>
    <row r="217" spans="25:47" ht="12.75" customHeight="1">
      <c r="Y217" s="85"/>
      <c r="AU217" s="85"/>
    </row>
    <row r="218" spans="25:47" ht="12.75" customHeight="1">
      <c r="Y218" s="85"/>
      <c r="AU218" s="85"/>
    </row>
    <row r="219" spans="25:47" ht="12.75" customHeight="1">
      <c r="Y219" s="85"/>
      <c r="AU219" s="85"/>
    </row>
    <row r="220" spans="25:47" ht="12.75" customHeight="1">
      <c r="Y220" s="85"/>
      <c r="AU220" s="85"/>
    </row>
    <row r="221" spans="25:47" ht="12.75" customHeight="1">
      <c r="Y221" s="85"/>
      <c r="AU221" s="85"/>
    </row>
    <row r="222" spans="25:47" ht="12.75" customHeight="1">
      <c r="Y222" s="85"/>
      <c r="AU222" s="85"/>
    </row>
    <row r="223" spans="25:47" ht="12.75" customHeight="1">
      <c r="Y223" s="85"/>
      <c r="AU223" s="85"/>
    </row>
    <row r="224" spans="25:47" ht="12.75" customHeight="1">
      <c r="Y224" s="85"/>
      <c r="AU224" s="85"/>
    </row>
    <row r="225" spans="25:47" ht="12.75" customHeight="1">
      <c r="Y225" s="85"/>
      <c r="AU225" s="85"/>
    </row>
    <row r="226" spans="25:47" ht="12.75" customHeight="1">
      <c r="Y226" s="85"/>
      <c r="AU226" s="85"/>
    </row>
    <row r="227" spans="25:47" ht="12.75" customHeight="1">
      <c r="Y227" s="85"/>
      <c r="AU227" s="85"/>
    </row>
    <row r="228" spans="25:47" ht="12.75" customHeight="1">
      <c r="Y228" s="85"/>
      <c r="AU228" s="85"/>
    </row>
    <row r="229" spans="25:47" ht="12.75" customHeight="1">
      <c r="Y229" s="85"/>
      <c r="AU229" s="85"/>
    </row>
    <row r="230" spans="25:47" ht="12.75" customHeight="1">
      <c r="Y230" s="85"/>
      <c r="AU230" s="85"/>
    </row>
    <row r="231" spans="25:47" ht="12.75" customHeight="1">
      <c r="Y231" s="85"/>
      <c r="AU231" s="85"/>
    </row>
    <row r="232" spans="25:47" ht="12.75" customHeight="1">
      <c r="Y232" s="85"/>
      <c r="AU232" s="85"/>
    </row>
    <row r="233" spans="25:47" ht="12.75" customHeight="1">
      <c r="Y233" s="85"/>
      <c r="AU233" s="85"/>
    </row>
    <row r="234" spans="25:47" ht="12.75" customHeight="1">
      <c r="Y234" s="85"/>
      <c r="AU234" s="85"/>
    </row>
    <row r="235" spans="25:47" ht="12.75" customHeight="1">
      <c r="Y235" s="85"/>
      <c r="AU235" s="85"/>
    </row>
    <row r="236" spans="25:47" ht="12.75" customHeight="1">
      <c r="Y236" s="85"/>
      <c r="AU236" s="85"/>
    </row>
    <row r="237" spans="25:47" ht="12.75" customHeight="1">
      <c r="Y237" s="85"/>
      <c r="AU237" s="85"/>
    </row>
    <row r="238" spans="25:47" ht="12.75" customHeight="1">
      <c r="Y238" s="85"/>
      <c r="AU238" s="85"/>
    </row>
    <row r="239" spans="25:47" ht="12.75" customHeight="1">
      <c r="Y239" s="85"/>
      <c r="AU239" s="85"/>
    </row>
    <row r="240" spans="25:47" ht="12.75" customHeight="1">
      <c r="Y240" s="85"/>
      <c r="AU240" s="85"/>
    </row>
    <row r="241" spans="25:47" ht="12.75" customHeight="1">
      <c r="Y241" s="85"/>
      <c r="AU241" s="85"/>
    </row>
    <row r="242" spans="25:47" ht="12.75" customHeight="1">
      <c r="Y242" s="85"/>
      <c r="AU242" s="85"/>
    </row>
    <row r="243" spans="25:47" ht="12.75" customHeight="1">
      <c r="Y243" s="85"/>
      <c r="AU243" s="85"/>
    </row>
    <row r="244" spans="25:47" ht="12.75" customHeight="1">
      <c r="Y244" s="85"/>
      <c r="AU244" s="85"/>
    </row>
    <row r="245" spans="25:47" ht="12.75" customHeight="1">
      <c r="Y245" s="85"/>
      <c r="AU245" s="85"/>
    </row>
    <row r="246" spans="25:47" ht="12.75" customHeight="1">
      <c r="Y246" s="85"/>
      <c r="AU246" s="85"/>
    </row>
    <row r="247" spans="25:47" ht="12.75" customHeight="1">
      <c r="Y247" s="85"/>
      <c r="AU247" s="85"/>
    </row>
    <row r="248" spans="25:47" ht="12.75" customHeight="1">
      <c r="Y248" s="85"/>
      <c r="AU248" s="85"/>
    </row>
    <row r="249" spans="25:47" ht="12.75" customHeight="1">
      <c r="Y249" s="85"/>
      <c r="AU249" s="85"/>
    </row>
    <row r="250" spans="25:47" ht="12.75" customHeight="1">
      <c r="Y250" s="85"/>
      <c r="AU250" s="85"/>
    </row>
    <row r="251" spans="25:47" ht="12.75" customHeight="1">
      <c r="Y251" s="85"/>
      <c r="AU251" s="85"/>
    </row>
    <row r="252" spans="25:47" ht="12.75" customHeight="1">
      <c r="Y252" s="85"/>
      <c r="AU252" s="85"/>
    </row>
    <row r="253" spans="25:47" ht="12.75" customHeight="1">
      <c r="Y253" s="85"/>
      <c r="AU253" s="85"/>
    </row>
    <row r="254" spans="25:47" ht="12.75" customHeight="1">
      <c r="Y254" s="85"/>
      <c r="AU254" s="85"/>
    </row>
    <row r="255" spans="25:47" ht="12.75" customHeight="1">
      <c r="Y255" s="85"/>
      <c r="AU255" s="85"/>
    </row>
    <row r="256" spans="25:47" ht="12.75" customHeight="1">
      <c r="Y256" s="85"/>
      <c r="AU256" s="85"/>
    </row>
    <row r="257" spans="25:47" ht="12.75" customHeight="1">
      <c r="Y257" s="85"/>
      <c r="AU257" s="85"/>
    </row>
    <row r="258" spans="25:47" ht="12.75" customHeight="1">
      <c r="Y258" s="85"/>
      <c r="AU258" s="85"/>
    </row>
    <row r="259" spans="25:47" ht="12.75" customHeight="1">
      <c r="Y259" s="85"/>
      <c r="AU259" s="85"/>
    </row>
    <row r="260" spans="25:47" ht="12.75" customHeight="1">
      <c r="Y260" s="85"/>
      <c r="AU260" s="85"/>
    </row>
    <row r="261" spans="25:47" ht="12.75" customHeight="1">
      <c r="Y261" s="85"/>
      <c r="AU261" s="85"/>
    </row>
    <row r="262" spans="25:47" ht="12.75" customHeight="1">
      <c r="Y262" s="85"/>
      <c r="AU262" s="85"/>
    </row>
    <row r="263" spans="25:47" ht="12.75" customHeight="1">
      <c r="Y263" s="85"/>
      <c r="AU263" s="85"/>
    </row>
    <row r="264" spans="25:47" ht="12.75" customHeight="1">
      <c r="Y264" s="85"/>
      <c r="AU264" s="85"/>
    </row>
    <row r="265" spans="25:47" ht="12.75" customHeight="1">
      <c r="Y265" s="85"/>
      <c r="AU265" s="85"/>
    </row>
    <row r="266" spans="25:47" ht="12.75" customHeight="1">
      <c r="Y266" s="85"/>
      <c r="AU266" s="85"/>
    </row>
    <row r="267" spans="25:47" ht="12.75" customHeight="1">
      <c r="Y267" s="85"/>
      <c r="AU267" s="85"/>
    </row>
    <row r="268" spans="25:47" ht="15.75" customHeight="1"/>
    <row r="269" spans="25:47" ht="15.75" customHeight="1"/>
    <row r="270" spans="25:47" ht="15.75" customHeight="1"/>
    <row r="271" spans="25:47" ht="15.75" customHeight="1"/>
    <row r="272" spans="25:4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58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O36:AP36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B37:AC37"/>
    <mergeCell ref="AD37:AE37"/>
    <mergeCell ref="AF37:AG37"/>
    <mergeCell ref="AH37:AI37"/>
    <mergeCell ref="AJ37:AK37"/>
    <mergeCell ref="BK37:BL37"/>
    <mergeCell ref="BM37:BN37"/>
    <mergeCell ref="BO37:BP37"/>
    <mergeCell ref="AM37:AN37"/>
    <mergeCell ref="AO37:AP37"/>
    <mergeCell ref="AQ37:AR37"/>
    <mergeCell ref="AS37:AT37"/>
    <mergeCell ref="AV37:AW37"/>
    <mergeCell ref="AX37:AY37"/>
    <mergeCell ref="AZ37:BA37"/>
    <mergeCell ref="O40:P40"/>
    <mergeCell ref="Q40:R40"/>
    <mergeCell ref="S40:T40"/>
    <mergeCell ref="U40:V40"/>
    <mergeCell ref="W40:X40"/>
    <mergeCell ref="Z40:AA40"/>
    <mergeCell ref="A41:BR41"/>
    <mergeCell ref="C40:N40"/>
    <mergeCell ref="C42:N42"/>
    <mergeCell ref="O42:P42"/>
    <mergeCell ref="Q42:R42"/>
    <mergeCell ref="S42:T42"/>
    <mergeCell ref="U42:V42"/>
    <mergeCell ref="W42:X42"/>
    <mergeCell ref="AB40:AC40"/>
    <mergeCell ref="AD40:AE40"/>
    <mergeCell ref="AF40:AG40"/>
    <mergeCell ref="AH40:AI40"/>
    <mergeCell ref="AJ40:AK40"/>
    <mergeCell ref="AM40:AN40"/>
    <mergeCell ref="AO40:AP40"/>
    <mergeCell ref="BF40:BG40"/>
    <mergeCell ref="BI40:BJ40"/>
    <mergeCell ref="BK40:BL40"/>
    <mergeCell ref="BM40:BN40"/>
    <mergeCell ref="BO40:BP40"/>
    <mergeCell ref="BQ40:BR40"/>
    <mergeCell ref="AQ40:AR40"/>
    <mergeCell ref="AS40:AT40"/>
    <mergeCell ref="AV40:AW40"/>
    <mergeCell ref="AX40:AY40"/>
    <mergeCell ref="AZ40:BA40"/>
    <mergeCell ref="BB40:BC40"/>
    <mergeCell ref="BD40:BE40"/>
    <mergeCell ref="Z42:AA42"/>
    <mergeCell ref="AB42:AC42"/>
    <mergeCell ref="AD42:AE42"/>
    <mergeCell ref="AF42:AG42"/>
    <mergeCell ref="AH42:AI42"/>
    <mergeCell ref="AJ42:AK42"/>
    <mergeCell ref="AM42:AN42"/>
    <mergeCell ref="BD42:BE42"/>
    <mergeCell ref="BF42:BG42"/>
    <mergeCell ref="BK42:BL42"/>
    <mergeCell ref="BM42:BN42"/>
    <mergeCell ref="BO42:BP42"/>
    <mergeCell ref="BO43:BP43"/>
    <mergeCell ref="AO42:AP42"/>
    <mergeCell ref="AQ42:AR42"/>
    <mergeCell ref="AS42:AT42"/>
    <mergeCell ref="AV42:AW42"/>
    <mergeCell ref="AX42:AY42"/>
    <mergeCell ref="AZ42:BA42"/>
    <mergeCell ref="BB42:BC42"/>
    <mergeCell ref="BK43:BL43"/>
    <mergeCell ref="BM43:BN43"/>
    <mergeCell ref="AV43:AW43"/>
    <mergeCell ref="AX43:AY43"/>
    <mergeCell ref="AZ43:BA43"/>
    <mergeCell ref="BB43:BC43"/>
    <mergeCell ref="BD43:BE43"/>
    <mergeCell ref="BF43:BG43"/>
    <mergeCell ref="BI43:BJ43"/>
    <mergeCell ref="O43:P43"/>
    <mergeCell ref="Q43:R43"/>
    <mergeCell ref="S43:T43"/>
    <mergeCell ref="U43:V43"/>
    <mergeCell ref="W43:X43"/>
    <mergeCell ref="Z43:AA43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U29:V33"/>
    <mergeCell ref="W29:X33"/>
    <mergeCell ref="Z29:AA33"/>
    <mergeCell ref="AB30:AC33"/>
    <mergeCell ref="A34:BR34"/>
    <mergeCell ref="C28:N33"/>
    <mergeCell ref="C35:N35"/>
    <mergeCell ref="O35:P35"/>
    <mergeCell ref="BI42:BJ42"/>
    <mergeCell ref="C36:N36"/>
    <mergeCell ref="O36:P36"/>
    <mergeCell ref="BK35:BL35"/>
    <mergeCell ref="BM35:BN35"/>
    <mergeCell ref="BO35:BP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V36:AW36"/>
    <mergeCell ref="AX36:AY36"/>
    <mergeCell ref="AZ36:BA36"/>
    <mergeCell ref="BB36:BC36"/>
    <mergeCell ref="BD36:BE36"/>
    <mergeCell ref="BF36:BG36"/>
    <mergeCell ref="BI36:BJ36"/>
    <mergeCell ref="AJ36:AK36"/>
    <mergeCell ref="AM36:AN36"/>
    <mergeCell ref="Q29:R33"/>
    <mergeCell ref="S29:T33"/>
    <mergeCell ref="Q35:R35"/>
    <mergeCell ref="S35:T35"/>
    <mergeCell ref="U35:V35"/>
    <mergeCell ref="W35:X35"/>
    <mergeCell ref="Z35:AA35"/>
    <mergeCell ref="S26:Y26"/>
    <mergeCell ref="A28:A33"/>
    <mergeCell ref="B28:B33"/>
    <mergeCell ref="O28:O33"/>
    <mergeCell ref="P28:P33"/>
    <mergeCell ref="Q28:X28"/>
    <mergeCell ref="Y29:Y33"/>
    <mergeCell ref="C37:N37"/>
    <mergeCell ref="O37:P37"/>
    <mergeCell ref="Q37:R37"/>
    <mergeCell ref="S37:T37"/>
    <mergeCell ref="U37:V37"/>
    <mergeCell ref="W37:X37"/>
    <mergeCell ref="Z37:AA37"/>
    <mergeCell ref="BF38:BG38"/>
    <mergeCell ref="BI38:BJ38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BK38:BL38"/>
    <mergeCell ref="BM38:BN38"/>
    <mergeCell ref="BO38:BP38"/>
    <mergeCell ref="BO39:BP39"/>
    <mergeCell ref="AQ38:AR38"/>
    <mergeCell ref="AS38:AT38"/>
    <mergeCell ref="AV38:AW38"/>
    <mergeCell ref="AX38:AY38"/>
    <mergeCell ref="AZ38:BA38"/>
    <mergeCell ref="BB38:BC38"/>
    <mergeCell ref="BD38:BE38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AQ39:AR39"/>
    <mergeCell ref="AS39:AT39"/>
    <mergeCell ref="C39:N39"/>
    <mergeCell ref="O39:P39"/>
    <mergeCell ref="Q39:R39"/>
    <mergeCell ref="S39:T39"/>
    <mergeCell ref="U39:V39"/>
    <mergeCell ref="W39:X39"/>
    <mergeCell ref="Z39:AA39"/>
    <mergeCell ref="AQ43:AR43"/>
    <mergeCell ref="AS43:AT43"/>
    <mergeCell ref="AB43:AC43"/>
    <mergeCell ref="AD43:AE43"/>
    <mergeCell ref="AF43:AG43"/>
    <mergeCell ref="AH43:AI43"/>
    <mergeCell ref="AJ43:AK43"/>
    <mergeCell ref="AM43:AN43"/>
    <mergeCell ref="AO43:AP43"/>
    <mergeCell ref="AB39:AC39"/>
    <mergeCell ref="AD39:AE39"/>
    <mergeCell ref="AF39:AG39"/>
    <mergeCell ref="AH39:AI39"/>
    <mergeCell ref="AJ39:AK39"/>
    <mergeCell ref="AM39:AN39"/>
    <mergeCell ref="AO39:AP39"/>
    <mergeCell ref="C43:N43"/>
    <mergeCell ref="O49:P49"/>
    <mergeCell ref="Q49:R49"/>
    <mergeCell ref="S49:T49"/>
    <mergeCell ref="U49:V49"/>
    <mergeCell ref="W49:X49"/>
    <mergeCell ref="Z49:AA49"/>
    <mergeCell ref="A50:BR50"/>
    <mergeCell ref="C49:N49"/>
    <mergeCell ref="C51:N51"/>
    <mergeCell ref="O51:P51"/>
    <mergeCell ref="Q51:R51"/>
    <mergeCell ref="S51:T51"/>
    <mergeCell ref="U51:V51"/>
    <mergeCell ref="W51:X51"/>
    <mergeCell ref="AD51:AE51"/>
    <mergeCell ref="AF51:AG51"/>
    <mergeCell ref="AH51:AI51"/>
    <mergeCell ref="AJ51:AK51"/>
    <mergeCell ref="AM51:AN51"/>
    <mergeCell ref="AO51:AP51"/>
    <mergeCell ref="AQ51:AR51"/>
    <mergeCell ref="BI51:BJ51"/>
    <mergeCell ref="BK51:BL51"/>
    <mergeCell ref="BM51:BN51"/>
    <mergeCell ref="BF47:BG47"/>
    <mergeCell ref="BI47:BJ47"/>
    <mergeCell ref="BK47:BL47"/>
    <mergeCell ref="BM47:BN47"/>
    <mergeCell ref="BO47:BP47"/>
    <mergeCell ref="AQ47:AR47"/>
    <mergeCell ref="AS47:AT47"/>
    <mergeCell ref="AV47:AW47"/>
    <mergeCell ref="AX47:AY47"/>
    <mergeCell ref="AV52:AW52"/>
    <mergeCell ref="AX52:AY52"/>
    <mergeCell ref="AZ52:BA52"/>
    <mergeCell ref="BB52:BC52"/>
    <mergeCell ref="BD52:BE52"/>
    <mergeCell ref="AB47:AC47"/>
    <mergeCell ref="AD47:AE47"/>
    <mergeCell ref="AF47:AG47"/>
    <mergeCell ref="AH47:AI47"/>
    <mergeCell ref="AJ47:AK47"/>
    <mergeCell ref="AM47:AN47"/>
    <mergeCell ref="AO47:AP47"/>
    <mergeCell ref="AS51:AT51"/>
    <mergeCell ref="AV51:AW51"/>
    <mergeCell ref="AX51:AY51"/>
    <mergeCell ref="AZ51:BA51"/>
    <mergeCell ref="BB51:BC51"/>
    <mergeCell ref="BD51:BE51"/>
    <mergeCell ref="AZ47:BA47"/>
    <mergeCell ref="BB47:BC47"/>
    <mergeCell ref="BD47:BE47"/>
    <mergeCell ref="AD52:AE52"/>
    <mergeCell ref="BK48:BL48"/>
    <mergeCell ref="BM48:BN48"/>
    <mergeCell ref="BO48:BP48"/>
    <mergeCell ref="BO49:BP49"/>
    <mergeCell ref="AQ48:AR48"/>
    <mergeCell ref="AS48:AT48"/>
    <mergeCell ref="AV48:AW48"/>
    <mergeCell ref="AX48:AY48"/>
    <mergeCell ref="AZ48:BA48"/>
    <mergeCell ref="BB48:BC48"/>
    <mergeCell ref="BD48:BE48"/>
    <mergeCell ref="AQ49:AR49"/>
    <mergeCell ref="AS49:AT49"/>
    <mergeCell ref="BK49:BL49"/>
    <mergeCell ref="BM49:BN49"/>
    <mergeCell ref="AV49:AW49"/>
    <mergeCell ref="AX49:AY49"/>
    <mergeCell ref="AZ49:BA49"/>
    <mergeCell ref="BB49:BC49"/>
    <mergeCell ref="BD49:BE49"/>
    <mergeCell ref="BF49:BG49"/>
    <mergeCell ref="BI49:BJ49"/>
    <mergeCell ref="BF48:BG48"/>
    <mergeCell ref="BI48:BJ48"/>
    <mergeCell ref="AD45:AE45"/>
    <mergeCell ref="AF45:AG45"/>
    <mergeCell ref="AH45:AI45"/>
    <mergeCell ref="AJ45:AK45"/>
    <mergeCell ref="AM45:AN45"/>
    <mergeCell ref="AO45:AP45"/>
    <mergeCell ref="AB49:AC49"/>
    <mergeCell ref="AD49:AE49"/>
    <mergeCell ref="AF49:AG49"/>
    <mergeCell ref="AH49:AI49"/>
    <mergeCell ref="AJ49:AK49"/>
    <mergeCell ref="AM49:AN49"/>
    <mergeCell ref="AO49:AP49"/>
    <mergeCell ref="AB46:AC46"/>
    <mergeCell ref="AD46:AE46"/>
    <mergeCell ref="AF46:AG46"/>
    <mergeCell ref="AH46:AI46"/>
    <mergeCell ref="BK44:BL44"/>
    <mergeCell ref="BM44:BN44"/>
    <mergeCell ref="AQ44:AR44"/>
    <mergeCell ref="AS44:AT44"/>
    <mergeCell ref="AV44:AW44"/>
    <mergeCell ref="AX44:AY44"/>
    <mergeCell ref="AZ44:BA44"/>
    <mergeCell ref="BB44:BC44"/>
    <mergeCell ref="BD44:BE44"/>
    <mergeCell ref="BF44:BG44"/>
    <mergeCell ref="BI44:BJ44"/>
    <mergeCell ref="C44:N44"/>
    <mergeCell ref="O44:P44"/>
    <mergeCell ref="Q44:R44"/>
    <mergeCell ref="S44:T44"/>
    <mergeCell ref="U44:V44"/>
    <mergeCell ref="W44:X44"/>
    <mergeCell ref="Z44:AA44"/>
    <mergeCell ref="BF45:BG45"/>
    <mergeCell ref="BI45:BJ45"/>
    <mergeCell ref="AB44:AC44"/>
    <mergeCell ref="AD44:AE44"/>
    <mergeCell ref="AF44:AG44"/>
    <mergeCell ref="AH44:AI44"/>
    <mergeCell ref="AJ44:AK44"/>
    <mergeCell ref="AM44:AN44"/>
    <mergeCell ref="AO44:AP44"/>
    <mergeCell ref="C45:N45"/>
    <mergeCell ref="O45:P45"/>
    <mergeCell ref="Q45:R45"/>
    <mergeCell ref="S45:T45"/>
    <mergeCell ref="U45:V45"/>
    <mergeCell ref="W45:X45"/>
    <mergeCell ref="Z45:AA45"/>
    <mergeCell ref="AB45:AC45"/>
    <mergeCell ref="BO45:BP45"/>
    <mergeCell ref="BO46:BP46"/>
    <mergeCell ref="AQ45:AR45"/>
    <mergeCell ref="AS45:AT45"/>
    <mergeCell ref="AV45:AW45"/>
    <mergeCell ref="AX45:AY45"/>
    <mergeCell ref="AZ45:BA45"/>
    <mergeCell ref="BB45:BC45"/>
    <mergeCell ref="BD45:BE45"/>
    <mergeCell ref="BK46:BL46"/>
    <mergeCell ref="BM46:BN46"/>
    <mergeCell ref="AV46:AW46"/>
    <mergeCell ref="AX46:AY46"/>
    <mergeCell ref="AZ46:BA46"/>
    <mergeCell ref="BB46:BC46"/>
    <mergeCell ref="BD46:BE46"/>
    <mergeCell ref="BF46:BG46"/>
    <mergeCell ref="BI46:BJ46"/>
    <mergeCell ref="BK45:BL45"/>
    <mergeCell ref="BM45:BN45"/>
    <mergeCell ref="AQ46:AR46"/>
    <mergeCell ref="AS46:AT46"/>
    <mergeCell ref="C48:N48"/>
    <mergeCell ref="O48:P48"/>
    <mergeCell ref="Q48:R48"/>
    <mergeCell ref="S48:T48"/>
    <mergeCell ref="U48:V48"/>
    <mergeCell ref="W48:X48"/>
    <mergeCell ref="Z48:AA48"/>
    <mergeCell ref="C46:N46"/>
    <mergeCell ref="O46:P46"/>
    <mergeCell ref="Q46:R46"/>
    <mergeCell ref="S46:T46"/>
    <mergeCell ref="U46:V46"/>
    <mergeCell ref="W46:X46"/>
    <mergeCell ref="C47:N47"/>
    <mergeCell ref="O47:P47"/>
    <mergeCell ref="Q47:R47"/>
    <mergeCell ref="S47:T47"/>
    <mergeCell ref="U47:V47"/>
    <mergeCell ref="W47:X47"/>
    <mergeCell ref="Z47:AA47"/>
    <mergeCell ref="BO54:BP54"/>
    <mergeCell ref="AX54:AY54"/>
    <mergeCell ref="AZ54:BA54"/>
    <mergeCell ref="BB54:BC54"/>
    <mergeCell ref="BD54:BE54"/>
    <mergeCell ref="BF54:BG54"/>
    <mergeCell ref="BI54:BJ54"/>
    <mergeCell ref="BK54:BL54"/>
    <mergeCell ref="Z46:AA46"/>
    <mergeCell ref="AB48:AC48"/>
    <mergeCell ref="AD48:AE48"/>
    <mergeCell ref="AF48:AG48"/>
    <mergeCell ref="AH48:AI48"/>
    <mergeCell ref="AJ48:AK48"/>
    <mergeCell ref="AM48:AN48"/>
    <mergeCell ref="AO48:AP48"/>
    <mergeCell ref="AJ46:AK46"/>
    <mergeCell ref="AM46:AN46"/>
    <mergeCell ref="AO46:AP46"/>
    <mergeCell ref="AF52:AG52"/>
    <mergeCell ref="AH52:AI52"/>
    <mergeCell ref="AJ52:AK52"/>
    <mergeCell ref="AM52:AN52"/>
    <mergeCell ref="AO52:AP52"/>
    <mergeCell ref="BO51:BP51"/>
    <mergeCell ref="BF51:BG51"/>
    <mergeCell ref="BF52:BG52"/>
    <mergeCell ref="BI52:BJ52"/>
    <mergeCell ref="BK52:BL52"/>
    <mergeCell ref="BM52:BN52"/>
    <mergeCell ref="BO52:BP52"/>
    <mergeCell ref="AQ58:AR58"/>
    <mergeCell ref="AS58:AT58"/>
    <mergeCell ref="AV58:AW58"/>
    <mergeCell ref="AX58:AY58"/>
    <mergeCell ref="AZ58:BA58"/>
    <mergeCell ref="BB58:BC58"/>
    <mergeCell ref="BD58:BE58"/>
    <mergeCell ref="BF57:BG57"/>
    <mergeCell ref="BM57:BN57"/>
    <mergeCell ref="BO57:BP57"/>
    <mergeCell ref="BF56:BG56"/>
    <mergeCell ref="BI56:BJ56"/>
    <mergeCell ref="BI53:BJ53"/>
    <mergeCell ref="BK53:BL53"/>
    <mergeCell ref="BM53:BN53"/>
    <mergeCell ref="BO53:BP53"/>
    <mergeCell ref="AV53:AW53"/>
    <mergeCell ref="O58:P58"/>
    <mergeCell ref="Q58:R58"/>
    <mergeCell ref="S58:T58"/>
    <mergeCell ref="U58:V58"/>
    <mergeCell ref="W58:X58"/>
    <mergeCell ref="Z58:AA58"/>
    <mergeCell ref="AB58:AC58"/>
    <mergeCell ref="AD58:AE58"/>
    <mergeCell ref="AF58:AG58"/>
    <mergeCell ref="AH58:AI58"/>
    <mergeCell ref="AJ58:AK58"/>
    <mergeCell ref="AM58:AN58"/>
    <mergeCell ref="AO58:AP58"/>
    <mergeCell ref="AV57:AW57"/>
    <mergeCell ref="AX57:AY57"/>
    <mergeCell ref="AZ57:BA57"/>
    <mergeCell ref="BB57:BC57"/>
    <mergeCell ref="BD57:BE57"/>
    <mergeCell ref="C57:N57"/>
    <mergeCell ref="O57:P57"/>
    <mergeCell ref="Q57:R57"/>
    <mergeCell ref="S57:T57"/>
    <mergeCell ref="U57:V57"/>
    <mergeCell ref="W57:X57"/>
    <mergeCell ref="Z57:AA57"/>
    <mergeCell ref="C58:N58"/>
    <mergeCell ref="C60:N60"/>
    <mergeCell ref="O60:P60"/>
    <mergeCell ref="Q60:R60"/>
    <mergeCell ref="S60:T60"/>
    <mergeCell ref="U60:V60"/>
    <mergeCell ref="W60:X60"/>
    <mergeCell ref="A59:BR59"/>
    <mergeCell ref="AB57:AC57"/>
    <mergeCell ref="AD57:AE57"/>
    <mergeCell ref="AF57:AG57"/>
    <mergeCell ref="AH57:AI57"/>
    <mergeCell ref="AJ57:AK57"/>
    <mergeCell ref="AO57:AP57"/>
    <mergeCell ref="AQ57:AR57"/>
    <mergeCell ref="BI57:BJ57"/>
    <mergeCell ref="BK57:BL57"/>
    <mergeCell ref="BQ57:BR57"/>
    <mergeCell ref="AS57:AT57"/>
    <mergeCell ref="BO60:BP60"/>
    <mergeCell ref="BQ60:BR60"/>
    <mergeCell ref="BF58:BG58"/>
    <mergeCell ref="BI58:BJ58"/>
    <mergeCell ref="BK58:BL58"/>
    <mergeCell ref="BM58:BN58"/>
    <mergeCell ref="BO58:BP58"/>
    <mergeCell ref="BQ58:BR58"/>
    <mergeCell ref="BM60:BN60"/>
    <mergeCell ref="BI60:BJ60"/>
    <mergeCell ref="BK60:BL60"/>
    <mergeCell ref="AS60:AT60"/>
    <mergeCell ref="AV60:AW60"/>
    <mergeCell ref="AX60:AY60"/>
    <mergeCell ref="AZ60:BA60"/>
    <mergeCell ref="BB60:BC60"/>
    <mergeCell ref="BD60:BE60"/>
    <mergeCell ref="BF60:BG60"/>
    <mergeCell ref="Z51:AA51"/>
    <mergeCell ref="Z52:AA52"/>
    <mergeCell ref="Z53:AA53"/>
    <mergeCell ref="Z54:AA54"/>
    <mergeCell ref="Z56:AA56"/>
    <mergeCell ref="AB56:AC56"/>
    <mergeCell ref="AD56:AE56"/>
    <mergeCell ref="AB51:AC51"/>
    <mergeCell ref="AS54:AT54"/>
    <mergeCell ref="AD54:AE54"/>
    <mergeCell ref="AF54:AG54"/>
    <mergeCell ref="AH54:AI54"/>
    <mergeCell ref="AJ54:AK54"/>
    <mergeCell ref="AM54:AN54"/>
    <mergeCell ref="AO54:AP54"/>
    <mergeCell ref="AQ54:AR54"/>
    <mergeCell ref="AQ52:AR52"/>
    <mergeCell ref="AS52:AT52"/>
    <mergeCell ref="BO56:BP56"/>
    <mergeCell ref="A55:BR55"/>
    <mergeCell ref="BK56:BL56"/>
    <mergeCell ref="BM56:BN56"/>
    <mergeCell ref="C54:N54"/>
    <mergeCell ref="C56:N56"/>
    <mergeCell ref="O56:P56"/>
    <mergeCell ref="Q56:R56"/>
    <mergeCell ref="S56:T56"/>
    <mergeCell ref="U56:V56"/>
    <mergeCell ref="W56:X56"/>
    <mergeCell ref="AZ56:BA56"/>
    <mergeCell ref="BB56:BC56"/>
    <mergeCell ref="AJ56:AK56"/>
    <mergeCell ref="AM56:AN56"/>
    <mergeCell ref="AO56:AP56"/>
    <mergeCell ref="AQ56:AR56"/>
    <mergeCell ref="AS56:AT56"/>
    <mergeCell ref="AV56:AW56"/>
    <mergeCell ref="AX56:AY56"/>
    <mergeCell ref="AF56:AG56"/>
    <mergeCell ref="AH56:AI56"/>
    <mergeCell ref="AV54:AW54"/>
    <mergeCell ref="BM54:BN54"/>
    <mergeCell ref="AQ53:AR53"/>
    <mergeCell ref="AD53:AE53"/>
    <mergeCell ref="AF53:AG53"/>
    <mergeCell ref="AH53:AI53"/>
    <mergeCell ref="AB53:AC53"/>
    <mergeCell ref="C52:N52"/>
    <mergeCell ref="O52:P52"/>
    <mergeCell ref="Q52:R52"/>
    <mergeCell ref="S52:T52"/>
    <mergeCell ref="U52:V52"/>
    <mergeCell ref="W52:X52"/>
    <mergeCell ref="AB52:AC52"/>
    <mergeCell ref="C53:N53"/>
    <mergeCell ref="O53:P53"/>
    <mergeCell ref="Q53:R53"/>
    <mergeCell ref="S53:T53"/>
    <mergeCell ref="U53:V53"/>
    <mergeCell ref="W53:X53"/>
    <mergeCell ref="O54:P54"/>
    <mergeCell ref="Q54:R54"/>
    <mergeCell ref="S54:T54"/>
    <mergeCell ref="U54:V54"/>
    <mergeCell ref="W54:X54"/>
    <mergeCell ref="AB54:AC54"/>
    <mergeCell ref="AJ53:AK53"/>
    <mergeCell ref="AM53:AN53"/>
    <mergeCell ref="AO53:AP53"/>
    <mergeCell ref="AS61:AT61"/>
    <mergeCell ref="AV61:AW61"/>
    <mergeCell ref="AX61:AY61"/>
    <mergeCell ref="AZ61:BA61"/>
    <mergeCell ref="BB61:BC61"/>
    <mergeCell ref="BD61:BE61"/>
    <mergeCell ref="BA63:BJ63"/>
    <mergeCell ref="AX53:AY53"/>
    <mergeCell ref="AZ53:BA53"/>
    <mergeCell ref="BB53:BC53"/>
    <mergeCell ref="BD53:BE53"/>
    <mergeCell ref="BF53:BG53"/>
    <mergeCell ref="AS53:AT53"/>
    <mergeCell ref="BD56:BE56"/>
    <mergeCell ref="BK64:BQ64"/>
    <mergeCell ref="H65:AG65"/>
    <mergeCell ref="AH65:AK65"/>
    <mergeCell ref="AL65:AP65"/>
    <mergeCell ref="AQ65:AY65"/>
    <mergeCell ref="BA65:BJ65"/>
    <mergeCell ref="BK65:BQ65"/>
    <mergeCell ref="B67:U67"/>
    <mergeCell ref="AD67:BP67"/>
    <mergeCell ref="H64:AG64"/>
    <mergeCell ref="AH64:AK64"/>
    <mergeCell ref="AL64:AP64"/>
    <mergeCell ref="AQ64:AY64"/>
    <mergeCell ref="BA64:BJ64"/>
    <mergeCell ref="AH61:AI61"/>
    <mergeCell ref="AJ61:AK61"/>
    <mergeCell ref="AM61:AN61"/>
    <mergeCell ref="AO61:AP61"/>
    <mergeCell ref="AO60:AP60"/>
    <mergeCell ref="AQ60:AR60"/>
    <mergeCell ref="Z60:AA60"/>
    <mergeCell ref="AB60:AC60"/>
    <mergeCell ref="AD60:AE60"/>
    <mergeCell ref="AF60:AG60"/>
    <mergeCell ref="AH60:AI60"/>
    <mergeCell ref="AJ60:AK60"/>
    <mergeCell ref="AM60:AN60"/>
    <mergeCell ref="BK63:BQ63"/>
    <mergeCell ref="BF61:BG61"/>
    <mergeCell ref="BI61:BJ61"/>
    <mergeCell ref="BK61:BL61"/>
    <mergeCell ref="BM61:BN61"/>
    <mergeCell ref="BO61:BP61"/>
    <mergeCell ref="BQ61:BR61"/>
    <mergeCell ref="BA62:BL62"/>
    <mergeCell ref="W62:AJ62"/>
    <mergeCell ref="H63:AG63"/>
    <mergeCell ref="AH63:AK63"/>
    <mergeCell ref="AL63:AP63"/>
    <mergeCell ref="AQ63:AY63"/>
    <mergeCell ref="C61:N61"/>
    <mergeCell ref="O61:P61"/>
    <mergeCell ref="Q61:R61"/>
    <mergeCell ref="S61:T61"/>
    <mergeCell ref="U61:V61"/>
    <mergeCell ref="W61:X61"/>
    <mergeCell ref="Z61:AA61"/>
    <mergeCell ref="AQ61:AR61"/>
    <mergeCell ref="AB61:AC61"/>
    <mergeCell ref="AD61:AE61"/>
    <mergeCell ref="AF61:AG61"/>
    <mergeCell ref="BQ46:BR46"/>
    <mergeCell ref="BQ47:BR47"/>
    <mergeCell ref="BQ48:BR48"/>
    <mergeCell ref="BQ51:BR51"/>
    <mergeCell ref="BQ56:BR56"/>
    <mergeCell ref="BQ35:BR35"/>
    <mergeCell ref="BQ36:BR36"/>
    <mergeCell ref="BQ37:BR37"/>
    <mergeCell ref="BQ38:BR38"/>
    <mergeCell ref="BQ39:BR39"/>
    <mergeCell ref="BQ42:BR42"/>
    <mergeCell ref="BQ43:BR43"/>
    <mergeCell ref="BQ44:BR44"/>
    <mergeCell ref="BQ45:BR45"/>
    <mergeCell ref="BQ49:BR49"/>
    <mergeCell ref="BQ52:BR52"/>
    <mergeCell ref="BQ53:BR53"/>
    <mergeCell ref="BQ54:BR54"/>
  </mergeCells>
  <pageMargins left="0" right="0" top="0" bottom="0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10</vt:i4>
      </vt:variant>
    </vt:vector>
  </HeadingPairs>
  <TitlesOfParts>
    <vt:vector size="20" baseType="lpstr">
      <vt:lpstr>014</vt:lpstr>
      <vt:lpstr>015</vt:lpstr>
      <vt:lpstr>051</vt:lpstr>
      <vt:lpstr>072</vt:lpstr>
      <vt:lpstr>073</vt:lpstr>
      <vt:lpstr>073 іноз</vt:lpstr>
      <vt:lpstr>076</vt:lpstr>
      <vt:lpstr>241</vt:lpstr>
      <vt:lpstr>242</vt:lpstr>
      <vt:lpstr>292</vt:lpstr>
      <vt:lpstr>'014'!Область_друку</vt:lpstr>
      <vt:lpstr>'015'!Область_друку</vt:lpstr>
      <vt:lpstr>'051'!Область_друку</vt:lpstr>
      <vt:lpstr>'072'!Область_друку</vt:lpstr>
      <vt:lpstr>'073'!Область_друку</vt:lpstr>
      <vt:lpstr>'073 іноз'!Область_друку</vt:lpstr>
      <vt:lpstr>'076'!Область_друку</vt:lpstr>
      <vt:lpstr>'241'!Область_друку</vt:lpstr>
      <vt:lpstr>'242'!Область_друку</vt:lpstr>
      <vt:lpstr>'292'!Область_друку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EMelnykova@outlook.com</cp:lastModifiedBy>
  <cp:lastPrinted>2020-05-04T07:18:03Z</cp:lastPrinted>
  <dcterms:created xsi:type="dcterms:W3CDTF">2013-04-18T09:11:20Z</dcterms:created>
  <dcterms:modified xsi:type="dcterms:W3CDTF">2020-06-01T10:13:37Z</dcterms:modified>
</cp:coreProperties>
</file>